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6"/>
  <workbookPr codeName="ThisWorkbook"/>
  <mc:AlternateContent xmlns:mc="http://schemas.openxmlformats.org/markup-compatibility/2006">
    <mc:Choice Requires="x15">
      <x15ac:absPath xmlns:x15ac="http://schemas.microsoft.com/office/spreadsheetml/2010/11/ac" url="/Users/petitc01/Desktop/"/>
    </mc:Choice>
  </mc:AlternateContent>
  <xr:revisionPtr revIDLastSave="0" documentId="13_ncr:1_{9FD15F6E-3AD5-DF44-B06C-30B5E4698866}" xr6:coauthVersionLast="47" xr6:coauthVersionMax="47" xr10:uidLastSave="{00000000-0000-0000-0000-000000000000}"/>
  <bookViews>
    <workbookView xWindow="7560" yWindow="-19920" windowWidth="29400" windowHeight="16780" xr2:uid="{00000000-000D-0000-FFFF-FFFF00000000}"/>
  </bookViews>
  <sheets>
    <sheet name="Current Cameras" sheetId="1" r:id="rId1"/>
    <sheet name="Discontinued Camera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3" l="1"/>
  <c r="G18" i="3" s="1"/>
  <c r="F17" i="3"/>
  <c r="G17" i="3" s="1"/>
  <c r="F16" i="3"/>
  <c r="G16" i="3" s="1"/>
  <c r="F15" i="3"/>
  <c r="G15" i="3" s="1"/>
  <c r="F9" i="3"/>
  <c r="G9" i="3" s="1"/>
  <c r="F8" i="3"/>
  <c r="G8" i="3" s="1"/>
  <c r="F7" i="3"/>
  <c r="G7" i="3" s="1"/>
  <c r="F6" i="3"/>
  <c r="G6" i="3" s="1"/>
  <c r="F19" i="3" l="1"/>
  <c r="G19" i="3" s="1"/>
  <c r="F10" i="3"/>
  <c r="G10" i="3" s="1"/>
  <c r="F10" i="1" l="1"/>
  <c r="G10" i="1" s="1"/>
  <c r="F36" i="1"/>
  <c r="G36" i="1" s="1"/>
  <c r="F52" i="1"/>
  <c r="G52" i="1" s="1"/>
  <c r="F51" i="1"/>
  <c r="G51" i="1" s="1"/>
  <c r="F50" i="1"/>
  <c r="G50" i="1" s="1"/>
  <c r="F49" i="1"/>
  <c r="G49" i="1" s="1"/>
  <c r="F25" i="1"/>
  <c r="G25" i="1" s="1"/>
  <c r="F24" i="1"/>
  <c r="G24" i="1" s="1"/>
  <c r="F23" i="1"/>
  <c r="G23" i="1" s="1"/>
  <c r="F48" i="1"/>
  <c r="G48" i="1" s="1"/>
  <c r="F22" i="1"/>
  <c r="G22" i="1" s="1"/>
  <c r="F47" i="1"/>
  <c r="G47" i="1" s="1"/>
  <c r="F21" i="1"/>
  <c r="G21" i="1" s="1"/>
  <c r="F19" i="1"/>
  <c r="G19" i="1" s="1"/>
  <c r="F45" i="1"/>
  <c r="G45" i="1" s="1"/>
  <c r="F46" i="1"/>
  <c r="G46" i="1" s="1"/>
  <c r="F20" i="1"/>
  <c r="G20" i="1" s="1"/>
  <c r="F44" i="1"/>
  <c r="G44" i="1" s="1"/>
  <c r="F18" i="1"/>
  <c r="G18" i="1" s="1"/>
  <c r="F43" i="1"/>
  <c r="G43" i="1" s="1"/>
  <c r="F42" i="1"/>
  <c r="G42" i="1" s="1"/>
  <c r="F17" i="1"/>
  <c r="G17" i="1" s="1"/>
  <c r="F16" i="1"/>
  <c r="G16" i="1" s="1"/>
  <c r="F41" i="1"/>
  <c r="G41" i="1" s="1"/>
  <c r="F15" i="1"/>
  <c r="G15" i="1" s="1"/>
  <c r="F40" i="1"/>
  <c r="G40" i="1" s="1"/>
  <c r="F14" i="1"/>
  <c r="G14" i="1" s="1"/>
  <c r="F39" i="1"/>
  <c r="G39" i="1" s="1"/>
  <c r="F38" i="1"/>
  <c r="G38" i="1" s="1"/>
  <c r="F37" i="1"/>
  <c r="G37" i="1" s="1"/>
  <c r="F13" i="1"/>
  <c r="G13" i="1" s="1"/>
  <c r="F12" i="1"/>
  <c r="G12" i="1" s="1"/>
  <c r="F11" i="1"/>
  <c r="G11" i="1" s="1"/>
  <c r="F35" i="1"/>
  <c r="G35" i="1" s="1"/>
  <c r="F34" i="1"/>
  <c r="G34" i="1" s="1"/>
  <c r="F33" i="1"/>
  <c r="G33" i="1" s="1"/>
  <c r="F32" i="1"/>
  <c r="G32" i="1" s="1"/>
  <c r="F31" i="1"/>
  <c r="G31" i="1" s="1"/>
  <c r="F30" i="1"/>
  <c r="G30" i="1" s="1"/>
  <c r="F9" i="1"/>
  <c r="G9" i="1" s="1"/>
  <c r="F8" i="1"/>
  <c r="G8" i="1" s="1"/>
  <c r="F7" i="1"/>
  <c r="G7" i="1" s="1"/>
  <c r="F6" i="1"/>
  <c r="G6" i="1" s="1"/>
</calcChain>
</file>

<file path=xl/sharedStrings.xml><?xml version="1.0" encoding="utf-8"?>
<sst xmlns="http://schemas.openxmlformats.org/spreadsheetml/2006/main" count="349" uniqueCount="140">
  <si>
    <t>TELE END Calculator</t>
  </si>
  <si>
    <t>Horizontal FOV 
(Tele End)</t>
  </si>
  <si>
    <t>Enter Distance</t>
  </si>
  <si>
    <t>Multiplier</t>
  </si>
  <si>
    <t>Image Size</t>
  </si>
  <si>
    <t>Camera</t>
  </si>
  <si>
    <t>to Subject</t>
  </si>
  <si>
    <t>Horizontal</t>
  </si>
  <si>
    <t xml:space="preserve">Vertical </t>
  </si>
  <si>
    <t>RoboSHOT 20 UHD</t>
  </si>
  <si>
    <t>WIDE END Calculator</t>
  </si>
  <si>
    <t>Horizontal FOV 
(Wide End)</t>
  </si>
  <si>
    <t>Vertical</t>
  </si>
  <si>
    <t>Camera Reference Specifications:</t>
  </si>
  <si>
    <t xml:space="preserve">Model </t>
  </si>
  <si>
    <t>RoboSHOT 20 UHD (4K)</t>
  </si>
  <si>
    <t xml:space="preserve"> Vaddio </t>
  </si>
  <si>
    <t xml:space="preserve">Vaddio </t>
  </si>
  <si>
    <t>7.6°</t>
  </si>
  <si>
    <t>Lens Characteristics 
(Wide to Tele)</t>
  </si>
  <si>
    <t>74° to 3.7°</t>
  </si>
  <si>
    <t>Normal: 67° to 7.6°</t>
  </si>
  <si>
    <t>Super-Wide: 74° to 7.6°</t>
  </si>
  <si>
    <t>Horizontal Field of View          (Wide to Tele)</t>
  </si>
  <si>
    <t>3.7°</t>
  </si>
  <si>
    <t>3.1°</t>
  </si>
  <si>
    <t>74°</t>
  </si>
  <si>
    <t>Super Wide Mode:  74°</t>
  </si>
  <si>
    <t>Normal Mode:  67°</t>
  </si>
  <si>
    <t>DocCAM 20 HDBT</t>
  </si>
  <si>
    <t>59.5°</t>
  </si>
  <si>
    <t>3.3°</t>
  </si>
  <si>
    <t>59.5° to 3.3°</t>
  </si>
  <si>
    <t>WideSHOT SE</t>
  </si>
  <si>
    <r>
      <t>95</t>
    </r>
    <r>
      <rPr>
        <sz val="9"/>
        <rFont val="Calibri"/>
        <family val="2"/>
      </rPr>
      <t>°</t>
    </r>
  </si>
  <si>
    <r>
      <t>111</t>
    </r>
    <r>
      <rPr>
        <sz val="9"/>
        <rFont val="Calibri"/>
        <family val="2"/>
      </rPr>
      <t>°</t>
    </r>
  </si>
  <si>
    <t>111° to 95°</t>
  </si>
  <si>
    <t>RoboSHOT IW</t>
  </si>
  <si>
    <t>RoboSHOT 40 UHD</t>
  </si>
  <si>
    <t>PrimeSHOT 20 HDMI</t>
  </si>
  <si>
    <t>3°</t>
  </si>
  <si>
    <t>55°</t>
  </si>
  <si>
    <t>70.2°</t>
  </si>
  <si>
    <t>6.8°</t>
  </si>
  <si>
    <t>RoboSHOT 40 UHD (4K)</t>
  </si>
  <si>
    <t>RoboSHOT 12E Series</t>
  </si>
  <si>
    <t>70.2° to 3.1°</t>
  </si>
  <si>
    <t>70.2° to 6.8°</t>
  </si>
  <si>
    <t>70.2° to 2.05°</t>
  </si>
  <si>
    <t>55° to 3°</t>
  </si>
  <si>
    <t>3.5°</t>
  </si>
  <si>
    <t>f = 2.34 mm to 46.8 mm, F1.6 to F4.7</t>
  </si>
  <si>
    <t>f = 3.8 mm to 38.0 mm, F1.8 to F3.4</t>
  </si>
  <si>
    <t>f = 3.8 mm to 41.8 mm, F1.8 to F3.4</t>
  </si>
  <si>
    <t>3x</t>
  </si>
  <si>
    <t>40x</t>
  </si>
  <si>
    <t xml:space="preserve">RoboSHOT 40 UHD </t>
  </si>
  <si>
    <t>20x</t>
  </si>
  <si>
    <t>30x</t>
  </si>
  <si>
    <t xml:space="preserve">10x </t>
  </si>
  <si>
    <t>12x</t>
  </si>
  <si>
    <t>11x</t>
  </si>
  <si>
    <t>f = 4.4 mm to 88.4 mm, F2 to F3.8</t>
  </si>
  <si>
    <t xml:space="preserve">Zoom Range </t>
  </si>
  <si>
    <t>f = 4.7 mm to 94.0 mm, F1.6 to F 3.5</t>
  </si>
  <si>
    <r>
      <t xml:space="preserve">Enter the distance from the camera to the subject. The image size calculation updates when you press Enter or navigate to a different table cell.  
</t>
    </r>
    <r>
      <rPr>
        <b/>
        <sz val="12"/>
        <rFont val="Arial"/>
        <family val="2"/>
      </rPr>
      <t>Image size is automatically calculated using the same units of measurement as the distance you enter.</t>
    </r>
    <r>
      <rPr>
        <b/>
        <sz val="9"/>
        <rFont val="Arial"/>
        <family val="2"/>
      </rPr>
      <t xml:space="preserve">
For example, if the distance is entered in meters, the calculator shows image dimensions in meters.</t>
    </r>
  </si>
  <si>
    <t>1x (No Dewarp)</t>
  </si>
  <si>
    <t>2x</t>
  </si>
  <si>
    <t>125°</t>
  </si>
  <si>
    <t>2x (Full Dewarp)</t>
  </si>
  <si>
    <t>62.9°</t>
  </si>
  <si>
    <t>ConferenceSHOT AV</t>
  </si>
  <si>
    <t>ConferenceSHOT 10</t>
  </si>
  <si>
    <t>EasyIP 10</t>
  </si>
  <si>
    <t>67°</t>
  </si>
  <si>
    <t>67° to 7.6°</t>
  </si>
  <si>
    <t>2.05°</t>
  </si>
  <si>
    <t>EasyIP 20</t>
  </si>
  <si>
    <t>4.1°</t>
  </si>
  <si>
    <t>70.2° to 4.1°</t>
  </si>
  <si>
    <t>RoboFLIP 30 HDBT</t>
  </si>
  <si>
    <t>70.2° to 3.4°</t>
  </si>
  <si>
    <t>f = 3.2 mm, F2.0</t>
  </si>
  <si>
    <t>125° (no dewarp) to 62.9°</t>
  </si>
  <si>
    <t>HuddleSHOT and HuddleSHOT FC</t>
  </si>
  <si>
    <t>ConferenceSHOT ePTZ</t>
  </si>
  <si>
    <t>25.8°</t>
  </si>
  <si>
    <t>129°</t>
  </si>
  <si>
    <t>1x</t>
  </si>
  <si>
    <t>Zoom Level</t>
  </si>
  <si>
    <t>129° to 25.8°</t>
  </si>
  <si>
    <t xml:space="preserve">f = 3.2 mm, F = 2.0 </t>
  </si>
  <si>
    <t>5x</t>
  </si>
  <si>
    <t>Aspect Ratio</t>
  </si>
  <si>
    <t>16:9</t>
  </si>
  <si>
    <t>10x</t>
  </si>
  <si>
    <t>Normal 10x/Super-Wide 11x</t>
  </si>
  <si>
    <t>RoboSHOT 30E Series and RoboSHOT 30E-M</t>
  </si>
  <si>
    <t>IntelliSHOT and IntelliSHOT-M</t>
  </si>
  <si>
    <t>EasyIP 30</t>
  </si>
  <si>
    <t>ZoomSHOT 20 SE</t>
  </si>
  <si>
    <t>63.2°</t>
  </si>
  <si>
    <t>63.2° to 3.5°</t>
  </si>
  <si>
    <t>EasyIP 5</t>
  </si>
  <si>
    <t>PrimeSHOT 10 HDMI</t>
  </si>
  <si>
    <t>Vaddio is a brand of Legrand AV · www.legrandav.com · Phone 800.572.2011 / +1.763.971.4400 · Fax +1.763.971.4464 · Email av.vaddio.techsupport@legrand.com
Visit us at www.legrandav.com for firmware updates, specifications, drawings, manuals, technical support information, and more.
©2023 Legrand AV Inc. Vaddio is a registered trademark of Legrand AV Inc. All other brand names or marks are used for identification purposes and are trademarks of their respective owners. 
All patents are protected under existing designations. Other patents pending.</t>
  </si>
  <si>
    <t>f = 4.9 mm, F1.2</t>
  </si>
  <si>
    <t>24° to 100°</t>
  </si>
  <si>
    <t>100°</t>
  </si>
  <si>
    <t>24°</t>
  </si>
  <si>
    <t>f = 27 mm to 540 mm, F 2.0 to F 3.8</t>
  </si>
  <si>
    <t>f = 4.7 mm to 94.0 mm, F1.6 to F3.5</t>
  </si>
  <si>
    <t>f = 4.0 mm, F1.8</t>
  </si>
  <si>
    <t>f = 5.2 mm to 104 mm, F1.5 to F3.5</t>
  </si>
  <si>
    <t>ZoomSHOT 30</t>
  </si>
  <si>
    <t>63°</t>
  </si>
  <si>
    <t>63° to 3.5°</t>
  </si>
  <si>
    <t>f = 4.44mm to 142.6mm F 1.5 to 4.41</t>
  </si>
  <si>
    <t>ConferenceSHOT FX</t>
  </si>
  <si>
    <t>40.7°</t>
  </si>
  <si>
    <t>3x (16:9)</t>
  </si>
  <si>
    <t>RoboSHOT 12 Series</t>
  </si>
  <si>
    <t>Normal Mode:  7.6°</t>
  </si>
  <si>
    <t>10x (16:9)</t>
  </si>
  <si>
    <t>Super Wide Mode:  6.6°</t>
  </si>
  <si>
    <t>12x (16:9)</t>
  </si>
  <si>
    <t>RoboSHOT 30 Series</t>
  </si>
  <si>
    <t>2.3°</t>
  </si>
  <si>
    <t>30x (16:9)</t>
  </si>
  <si>
    <t>88.4°</t>
  </si>
  <si>
    <t>Normal Mode:  67.3°</t>
  </si>
  <si>
    <t>Super Wide Mode:  73°</t>
  </si>
  <si>
    <t>65°</t>
  </si>
  <si>
    <t>88.4° to 40.7°</t>
  </si>
  <si>
    <t>f = 3.6 mm to 10 mm, F1.5 to F2.7</t>
  </si>
  <si>
    <t>Normal: 67.3° to 7.6°</t>
  </si>
  <si>
    <t>Super-Wide: 73° to 6.6°</t>
  </si>
  <si>
    <t>f = 3.91 mm to 47.0 mm, F1.8 to F3.4</t>
  </si>
  <si>
    <t>65° to 2.3°</t>
  </si>
  <si>
    <t>f = 4.3 mm to 129.0 mm, F1.6 to F4.7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</si>
</sst>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b/>
      <sz val="10"/>
      <color indexed="9"/>
      <name val="Arial"/>
      <family val="2"/>
    </font>
    <font>
      <b/>
      <sz val="10"/>
      <color indexed="10"/>
      <name val="Arial"/>
      <family val="2"/>
    </font>
    <font>
      <b/>
      <sz val="10"/>
      <name val="Arial"/>
      <family val="2"/>
    </font>
    <font>
      <sz val="10"/>
      <name val="Arial"/>
      <family val="2"/>
    </font>
    <font>
      <b/>
      <sz val="9"/>
      <name val="Arial"/>
      <family val="2"/>
    </font>
    <font>
      <sz val="9"/>
      <name val="Arial"/>
      <family val="2"/>
    </font>
    <font>
      <sz val="9"/>
      <color theme="1"/>
      <name val="Calibri"/>
      <family val="2"/>
      <scheme val="minor"/>
    </font>
    <font>
      <sz val="9"/>
      <color rgb="FF000099"/>
      <name val="Arial"/>
      <family val="2"/>
    </font>
    <font>
      <sz val="9"/>
      <color rgb="FF000000"/>
      <name val="Arial"/>
      <family val="2"/>
    </font>
    <font>
      <sz val="9"/>
      <color theme="1"/>
      <name val="Arial"/>
      <family val="2"/>
    </font>
    <font>
      <b/>
      <sz val="10"/>
      <color theme="0"/>
      <name val="Arial"/>
      <family val="2"/>
    </font>
    <font>
      <sz val="9"/>
      <name val="Calibri"/>
      <family val="2"/>
      <scheme val="minor"/>
    </font>
    <font>
      <b/>
      <sz val="12"/>
      <name val="Arial"/>
      <family val="2"/>
    </font>
    <font>
      <sz val="9"/>
      <name val="Calibri"/>
      <family val="2"/>
    </font>
    <font>
      <sz val="11"/>
      <color theme="4"/>
      <name val="Calibri"/>
      <family val="2"/>
      <scheme val="minor"/>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indexed="2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2E2A83"/>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92">
    <xf numFmtId="0" fontId="0" fillId="0" borderId="0" xfId="0"/>
    <xf numFmtId="0" fontId="2" fillId="0" borderId="0" xfId="0" applyFont="1" applyAlignment="1">
      <alignment horizontal="center" vertical="center"/>
    </xf>
    <xf numFmtId="0" fontId="1" fillId="3" borderId="6" xfId="0" applyFont="1" applyFill="1" applyBorder="1" applyAlignment="1">
      <alignment horizontal="center"/>
    </xf>
    <xf numFmtId="0" fontId="1" fillId="3" borderId="4" xfId="0" applyFont="1" applyFill="1" applyBorder="1" applyAlignment="1">
      <alignment horizontal="center"/>
    </xf>
    <xf numFmtId="164" fontId="3" fillId="4" borderId="9" xfId="0" applyNumberFormat="1" applyFont="1" applyFill="1" applyBorder="1" applyAlignment="1">
      <alignment horizontal="center"/>
    </xf>
    <xf numFmtId="0" fontId="3" fillId="4" borderId="9" xfId="0" applyFont="1" applyFill="1" applyBorder="1" applyAlignment="1">
      <alignment horizontal="center"/>
    </xf>
    <xf numFmtId="0" fontId="4" fillId="0" borderId="0" xfId="0" applyFont="1"/>
    <xf numFmtId="0" fontId="5" fillId="0" borderId="10" xfId="0" applyFont="1" applyBorder="1" applyAlignment="1">
      <alignment vertical="center" wrapText="1"/>
    </xf>
    <xf numFmtId="0" fontId="7" fillId="0" borderId="0" xfId="0" applyFont="1"/>
    <xf numFmtId="0" fontId="8" fillId="0" borderId="0" xfId="0" applyFont="1" applyAlignment="1">
      <alignment horizontal="center" vertical="center"/>
    </xf>
    <xf numFmtId="0" fontId="9" fillId="0" borderId="0" xfId="0" applyFont="1"/>
    <xf numFmtId="0" fontId="6" fillId="0" borderId="0" xfId="0" applyFont="1"/>
    <xf numFmtId="0" fontId="6"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3" fillId="0" borderId="0" xfId="0" applyFont="1" applyAlignment="1">
      <alignment vertical="center" wrapText="1"/>
    </xf>
    <xf numFmtId="0" fontId="6" fillId="5" borderId="10" xfId="0" applyFont="1" applyFill="1" applyBorder="1" applyAlignment="1" applyProtection="1">
      <alignment horizontal="center" vertical="center"/>
      <protection locked="0"/>
    </xf>
    <xf numFmtId="0" fontId="6" fillId="0" borderId="10" xfId="0" applyFont="1" applyBorder="1"/>
    <xf numFmtId="0" fontId="6" fillId="0" borderId="10" xfId="0" applyFont="1" applyBorder="1" applyAlignment="1">
      <alignment vertical="center"/>
    </xf>
    <xf numFmtId="0" fontId="12" fillId="0" borderId="0" xfId="0" applyFont="1"/>
    <xf numFmtId="2" fontId="6" fillId="0" borderId="10" xfId="0" applyNumberFormat="1" applyFont="1" applyBorder="1" applyAlignment="1">
      <alignment horizontal="center" vertical="center"/>
    </xf>
    <xf numFmtId="0" fontId="6" fillId="0" borderId="10" xfId="0" applyFont="1" applyBorder="1" applyAlignment="1">
      <alignment horizontal="left" vertical="center"/>
    </xf>
    <xf numFmtId="0" fontId="6" fillId="0" borderId="10" xfId="0" applyFont="1" applyBorder="1" applyAlignment="1">
      <alignment horizontal="left" vertical="center" wrapText="1"/>
    </xf>
    <xf numFmtId="0" fontId="1" fillId="7" borderId="4" xfId="0" applyFont="1" applyFill="1" applyBorder="1" applyAlignment="1">
      <alignment horizontal="center"/>
    </xf>
    <xf numFmtId="0" fontId="1" fillId="7" borderId="12" xfId="0" applyFont="1" applyFill="1" applyBorder="1" applyAlignment="1">
      <alignment horizontal="center"/>
    </xf>
    <xf numFmtId="0" fontId="1" fillId="7" borderId="6" xfId="0" applyFont="1" applyFill="1" applyBorder="1" applyAlignment="1">
      <alignment horizontal="center"/>
    </xf>
    <xf numFmtId="0" fontId="11" fillId="7" borderId="11" xfId="0" applyFont="1" applyFill="1" applyBorder="1" applyAlignment="1">
      <alignment horizontal="center" vertical="center"/>
    </xf>
    <xf numFmtId="0" fontId="11" fillId="7" borderId="1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1" fillId="2" borderId="7" xfId="0" applyFont="1" applyFill="1" applyBorder="1"/>
    <xf numFmtId="0" fontId="1" fillId="2" borderId="14" xfId="0" applyFont="1" applyFill="1" applyBorder="1"/>
    <xf numFmtId="0" fontId="1" fillId="2" borderId="8" xfId="0" applyFont="1" applyFill="1" applyBorder="1"/>
    <xf numFmtId="0" fontId="6" fillId="0" borderId="10" xfId="0" applyFont="1" applyBorder="1" applyAlignment="1">
      <alignment vertical="center" wrapText="1"/>
    </xf>
    <xf numFmtId="0" fontId="6" fillId="0" borderId="17" xfId="0" applyFont="1" applyBorder="1" applyAlignment="1">
      <alignment horizontal="left" vertical="center"/>
    </xf>
    <xf numFmtId="0" fontId="6" fillId="0" borderId="17" xfId="0" applyFont="1" applyBorder="1" applyAlignment="1">
      <alignment horizontal="left" vertical="center" wrapText="1"/>
    </xf>
    <xf numFmtId="0" fontId="6" fillId="5" borderId="17" xfId="0" applyFont="1" applyFill="1" applyBorder="1" applyAlignment="1" applyProtection="1">
      <alignment horizontal="center" vertical="center"/>
      <protection locked="0"/>
    </xf>
    <xf numFmtId="0" fontId="6" fillId="0" borderId="17" xfId="0" applyFont="1" applyBorder="1" applyAlignment="1">
      <alignment vertical="center"/>
    </xf>
    <xf numFmtId="2" fontId="6" fillId="0" borderId="17" xfId="0" applyNumberFormat="1" applyFont="1" applyBorder="1" applyAlignment="1">
      <alignment horizontal="center" vertical="center"/>
    </xf>
    <xf numFmtId="0" fontId="5" fillId="0" borderId="18" xfId="0" applyFont="1" applyBorder="1" applyAlignment="1">
      <alignment horizontal="left" vertical="center"/>
    </xf>
    <xf numFmtId="0" fontId="6" fillId="0" borderId="18" xfId="0" applyFont="1" applyBorder="1" applyAlignment="1">
      <alignment horizontal="center" vertical="center"/>
    </xf>
    <xf numFmtId="0" fontId="6" fillId="0" borderId="18" xfId="0" applyFont="1" applyBorder="1" applyAlignment="1" applyProtection="1">
      <alignment horizontal="center" vertical="center"/>
      <protection locked="0"/>
    </xf>
    <xf numFmtId="0" fontId="6" fillId="0" borderId="18" xfId="0" applyFont="1" applyBorder="1"/>
    <xf numFmtId="164" fontId="6" fillId="0" borderId="18" xfId="0" applyNumberFormat="1"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wrapText="1"/>
    </xf>
    <xf numFmtId="0" fontId="5" fillId="0" borderId="17" xfId="0" applyFont="1" applyBorder="1" applyAlignment="1">
      <alignment vertical="center" wrapText="1"/>
    </xf>
    <xf numFmtId="0" fontId="5" fillId="0" borderId="10" xfId="0" applyFont="1" applyBorder="1" applyAlignment="1">
      <alignment vertical="center"/>
    </xf>
    <xf numFmtId="0" fontId="5" fillId="0" borderId="10" xfId="0" applyFont="1" applyBorder="1" applyAlignment="1">
      <alignment vertical="top"/>
    </xf>
    <xf numFmtId="0" fontId="6" fillId="0" borderId="3" xfId="0" applyFont="1" applyBorder="1" applyAlignment="1">
      <alignment horizontal="left" vertical="center"/>
    </xf>
    <xf numFmtId="0" fontId="5" fillId="0" borderId="11" xfId="0" applyFont="1" applyBorder="1" applyAlignment="1">
      <alignment horizontal="left" vertical="center"/>
    </xf>
    <xf numFmtId="0" fontId="6" fillId="0" borderId="3" xfId="0" applyFont="1" applyBorder="1" applyAlignment="1">
      <alignment horizontal="left" vertical="center" wrapText="1"/>
    </xf>
    <xf numFmtId="49" fontId="6" fillId="0" borderId="10" xfId="0" applyNumberFormat="1" applyFont="1" applyBorder="1" applyAlignment="1">
      <alignment horizontal="left" vertical="center" wrapText="1"/>
    </xf>
    <xf numFmtId="0" fontId="6" fillId="0" borderId="3" xfId="0" applyFont="1" applyBorder="1" applyAlignment="1">
      <alignment vertical="center" wrapText="1"/>
    </xf>
    <xf numFmtId="49" fontId="6" fillId="0" borderId="3" xfId="0" applyNumberFormat="1" applyFont="1" applyBorder="1" applyAlignment="1">
      <alignment horizontal="left" vertical="center" wrapText="1"/>
    </xf>
    <xf numFmtId="0" fontId="6" fillId="6" borderId="10" xfId="0" applyFont="1" applyFill="1" applyBorder="1" applyAlignment="1">
      <alignment vertical="center"/>
    </xf>
    <xf numFmtId="0" fontId="6" fillId="6" borderId="10" xfId="0" applyFont="1" applyFill="1" applyBorder="1"/>
    <xf numFmtId="20" fontId="6" fillId="0" borderId="10" xfId="0" applyNumberFormat="1" applyFont="1" applyBorder="1" applyAlignment="1">
      <alignment horizontal="left" vertical="center" wrapText="1"/>
    </xf>
    <xf numFmtId="0" fontId="6" fillId="0" borderId="10" xfId="0" applyFont="1" applyBorder="1" applyAlignment="1">
      <alignment horizontal="left" vertical="center" wrapText="1"/>
    </xf>
    <xf numFmtId="0" fontId="5" fillId="0" borderId="17" xfId="0" applyFont="1" applyBorder="1" applyAlignment="1">
      <alignment horizontal="left" vertical="center"/>
    </xf>
    <xf numFmtId="0" fontId="5" fillId="0" borderId="11" xfId="0" applyFont="1" applyBorder="1" applyAlignment="1">
      <alignment horizontal="left" vertical="center"/>
    </xf>
    <xf numFmtId="0" fontId="15" fillId="7" borderId="0" xfId="0" applyFont="1" applyFill="1" applyAlignment="1">
      <alignment horizontal="center"/>
    </xf>
    <xf numFmtId="0" fontId="10" fillId="0" borderId="0" xfId="0" applyFont="1" applyAlignment="1">
      <alignment horizontal="left" vertical="top" wrapText="1"/>
    </xf>
    <xf numFmtId="0" fontId="10" fillId="0" borderId="0" xfId="0" applyFont="1" applyAlignment="1">
      <alignment horizontal="left" vertical="top"/>
    </xf>
    <xf numFmtId="0" fontId="5" fillId="6" borderId="10"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1" fillId="7" borderId="13" xfId="0" applyFont="1" applyFill="1" applyBorder="1" applyAlignment="1">
      <alignment horizontal="center" vertical="center" wrapText="1"/>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7" borderId="5" xfId="0" applyFont="1" applyFill="1" applyBorder="1" applyAlignment="1">
      <alignment horizontal="center" vertical="top" wrapText="1"/>
    </xf>
    <xf numFmtId="0" fontId="1" fillId="7" borderId="6" xfId="0" applyFont="1" applyFill="1" applyBorder="1" applyAlignment="1">
      <alignment horizontal="center" vertical="top"/>
    </xf>
    <xf numFmtId="0" fontId="1" fillId="7" borderId="7" xfId="0" applyFont="1" applyFill="1" applyBorder="1" applyAlignment="1">
      <alignment horizontal="center"/>
    </xf>
    <xf numFmtId="0" fontId="1" fillId="7" borderId="8" xfId="0" applyFont="1" applyFill="1" applyBorder="1" applyAlignment="1">
      <alignment horizontal="center"/>
    </xf>
    <xf numFmtId="0" fontId="1" fillId="7" borderId="12" xfId="0" applyFont="1" applyFill="1" applyBorder="1" applyAlignment="1">
      <alignment horizontal="center" wrapText="1"/>
    </xf>
    <xf numFmtId="0" fontId="1" fillId="7" borderId="6" xfId="0" applyFont="1" applyFill="1" applyBorder="1" applyAlignment="1">
      <alignment horizontal="center"/>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0" fillId="7" borderId="0" xfId="0" applyFill="1" applyAlignment="1">
      <alignment horizontal="center"/>
    </xf>
    <xf numFmtId="0" fontId="6" fillId="0" borderId="10"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2E2A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1387231</xdr:colOff>
      <xdr:row>79</xdr:row>
      <xdr:rowOff>473808</xdr:rowOff>
    </xdr:from>
    <xdr:to>
      <xdr:col>6</xdr:col>
      <xdr:colOff>198050</xdr:colOff>
      <xdr:row>79</xdr:row>
      <xdr:rowOff>912721</xdr:rowOff>
    </xdr:to>
    <xdr:pic>
      <xdr:nvPicPr>
        <xdr:cNvPr id="3" name="Picture 2">
          <a:extLst>
            <a:ext uri="{FF2B5EF4-FFF2-40B4-BE49-F238E27FC236}">
              <a16:creationId xmlns:a16="http://schemas.microsoft.com/office/drawing/2014/main" id="{C2A298D3-AEF0-409D-B711-88DCF07FE4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18539" y="11009923"/>
          <a:ext cx="3218695" cy="438913"/>
        </a:xfrm>
        <a:prstGeom prst="rect">
          <a:avLst/>
        </a:prstGeom>
      </xdr:spPr>
    </xdr:pic>
    <xdr:clientData/>
  </xdr:twoCellAnchor>
  <xdr:twoCellAnchor editAs="oneCell">
    <xdr:from>
      <xdr:col>3</xdr:col>
      <xdr:colOff>1123462</xdr:colOff>
      <xdr:row>0</xdr:row>
      <xdr:rowOff>0</xdr:rowOff>
    </xdr:from>
    <xdr:to>
      <xdr:col>6</xdr:col>
      <xdr:colOff>670169</xdr:colOff>
      <xdr:row>1</xdr:row>
      <xdr:rowOff>13228</xdr:rowOff>
    </xdr:to>
    <xdr:pic>
      <xdr:nvPicPr>
        <xdr:cNvPr id="7" name="Picture 6">
          <a:extLst>
            <a:ext uri="{FF2B5EF4-FFF2-40B4-BE49-F238E27FC236}">
              <a16:creationId xmlns:a16="http://schemas.microsoft.com/office/drawing/2014/main" id="{2E75C8DA-AEB9-2F49-B747-0D8D696EFF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99385" y="0"/>
          <a:ext cx="2198077" cy="9901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1387231</xdr:colOff>
      <xdr:row>28</xdr:row>
      <xdr:rowOff>473808</xdr:rowOff>
    </xdr:from>
    <xdr:to>
      <xdr:col>6</xdr:col>
      <xdr:colOff>198050</xdr:colOff>
      <xdr:row>28</xdr:row>
      <xdr:rowOff>912721</xdr:rowOff>
    </xdr:to>
    <xdr:pic>
      <xdr:nvPicPr>
        <xdr:cNvPr id="2" name="Picture 1">
          <a:extLst>
            <a:ext uri="{FF2B5EF4-FFF2-40B4-BE49-F238E27FC236}">
              <a16:creationId xmlns:a16="http://schemas.microsoft.com/office/drawing/2014/main" id="{71C86F76-F781-6D42-9ABB-31D2197597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19431" y="15802708"/>
          <a:ext cx="3586019" cy="438913"/>
        </a:xfrm>
        <a:prstGeom prst="rect">
          <a:avLst/>
        </a:prstGeom>
      </xdr:spPr>
    </xdr:pic>
    <xdr:clientData/>
  </xdr:twoCellAnchor>
  <xdr:twoCellAnchor editAs="oneCell">
    <xdr:from>
      <xdr:col>3</xdr:col>
      <xdr:colOff>1123462</xdr:colOff>
      <xdr:row>0</xdr:row>
      <xdr:rowOff>0</xdr:rowOff>
    </xdr:from>
    <xdr:to>
      <xdr:col>6</xdr:col>
      <xdr:colOff>670169</xdr:colOff>
      <xdr:row>1</xdr:row>
      <xdr:rowOff>13228</xdr:rowOff>
    </xdr:to>
    <xdr:pic>
      <xdr:nvPicPr>
        <xdr:cNvPr id="3" name="Picture 2">
          <a:extLst>
            <a:ext uri="{FF2B5EF4-FFF2-40B4-BE49-F238E27FC236}">
              <a16:creationId xmlns:a16="http://schemas.microsoft.com/office/drawing/2014/main" id="{D947B35B-C75E-2B48-B625-389DF67E3E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00362" y="0"/>
          <a:ext cx="2277207" cy="9911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80"/>
  <sheetViews>
    <sheetView tabSelected="1" zoomScale="84" zoomScaleNormal="130" workbookViewId="0">
      <selection activeCell="D6" sqref="D6"/>
    </sheetView>
  </sheetViews>
  <sheetFormatPr baseColWidth="10" defaultColWidth="8.83203125" defaultRowHeight="15" x14ac:dyDescent="0.2"/>
  <cols>
    <col min="1" max="1" width="23.1640625" customWidth="1"/>
    <col min="2" max="2" width="24.5" customWidth="1"/>
    <col min="3" max="3" width="26.83203125" customWidth="1"/>
    <col min="4" max="4" width="21" customWidth="1"/>
    <col min="5" max="5" width="21.1640625" hidden="1" customWidth="1"/>
    <col min="6" max="6" width="14.83203125" customWidth="1"/>
    <col min="7" max="7" width="14.1640625" customWidth="1"/>
  </cols>
  <sheetData>
    <row r="1" spans="1:11" ht="77" customHeight="1" x14ac:dyDescent="0.2">
      <c r="A1" s="63"/>
      <c r="B1" s="63"/>
      <c r="C1" s="63"/>
      <c r="D1" s="63"/>
      <c r="E1" s="63"/>
      <c r="F1" s="63"/>
      <c r="G1" s="63"/>
    </row>
    <row r="2" spans="1:11" s="8" customFormat="1" ht="48" customHeight="1" x14ac:dyDescent="0.15">
      <c r="A2" s="66" t="s">
        <v>65</v>
      </c>
      <c r="B2" s="66"/>
      <c r="C2" s="66"/>
      <c r="D2" s="66"/>
      <c r="E2" s="66"/>
      <c r="F2" s="66"/>
      <c r="G2" s="66"/>
    </row>
    <row r="3" spans="1:11" x14ac:dyDescent="0.2">
      <c r="A3" s="73" t="s">
        <v>0</v>
      </c>
      <c r="B3" s="74"/>
      <c r="C3" s="74"/>
      <c r="D3" s="74"/>
      <c r="E3" s="74"/>
      <c r="F3" s="74"/>
      <c r="G3" s="75"/>
    </row>
    <row r="4" spans="1:11" ht="16" thickBot="1" x14ac:dyDescent="0.25">
      <c r="A4" s="24" t="s">
        <v>17</v>
      </c>
      <c r="B4" s="76" t="s">
        <v>1</v>
      </c>
      <c r="C4" s="26" t="s">
        <v>89</v>
      </c>
      <c r="D4" s="1" t="s">
        <v>2</v>
      </c>
      <c r="E4" s="2" t="s">
        <v>3</v>
      </c>
      <c r="F4" s="78" t="s">
        <v>4</v>
      </c>
      <c r="G4" s="79"/>
    </row>
    <row r="5" spans="1:11" x14ac:dyDescent="0.2">
      <c r="A5" s="24" t="s">
        <v>5</v>
      </c>
      <c r="B5" s="77"/>
      <c r="C5" s="26"/>
      <c r="D5" s="1" t="s">
        <v>6</v>
      </c>
      <c r="E5" s="3"/>
      <c r="F5" s="4" t="s">
        <v>7</v>
      </c>
      <c r="G5" s="5" t="s">
        <v>8</v>
      </c>
    </row>
    <row r="6" spans="1:11" s="8" customFormat="1" ht="13" x14ac:dyDescent="0.15">
      <c r="A6" s="7" t="s">
        <v>72</v>
      </c>
      <c r="B6" s="22" t="s">
        <v>18</v>
      </c>
      <c r="C6" s="23" t="s">
        <v>96</v>
      </c>
      <c r="D6" s="17">
        <v>10</v>
      </c>
      <c r="E6" s="19">
        <v>0.13300000000000001</v>
      </c>
      <c r="F6" s="21">
        <f t="shared" ref="F6:F7" si="0">D6*E6</f>
        <v>1.33</v>
      </c>
      <c r="G6" s="21">
        <f t="shared" ref="G6:G7" si="1">(F6/16)*9</f>
        <v>0.74812500000000004</v>
      </c>
      <c r="I6" s="11"/>
      <c r="K6" s="11"/>
    </row>
    <row r="7" spans="1:11" s="8" customFormat="1" ht="13" x14ac:dyDescent="0.15">
      <c r="A7" s="48" t="s">
        <v>71</v>
      </c>
      <c r="B7" s="22" t="s">
        <v>18</v>
      </c>
      <c r="C7" s="23" t="s">
        <v>96</v>
      </c>
      <c r="D7" s="17">
        <v>10</v>
      </c>
      <c r="E7" s="19">
        <v>0.13300000000000001</v>
      </c>
      <c r="F7" s="21">
        <f t="shared" si="0"/>
        <v>1.33</v>
      </c>
      <c r="G7" s="21">
        <f t="shared" si="1"/>
        <v>0.74812500000000004</v>
      </c>
      <c r="I7" s="11"/>
      <c r="K7" s="11"/>
    </row>
    <row r="8" spans="1:11" s="8" customFormat="1" ht="13" x14ac:dyDescent="0.15">
      <c r="A8" s="48" t="s">
        <v>85</v>
      </c>
      <c r="B8" s="22" t="s">
        <v>86</v>
      </c>
      <c r="C8" s="23" t="s">
        <v>92</v>
      </c>
      <c r="D8" s="17">
        <v>10</v>
      </c>
      <c r="E8" s="19">
        <v>0.46</v>
      </c>
      <c r="F8" s="21">
        <f>D8*E8</f>
        <v>4.6000000000000005</v>
      </c>
      <c r="G8" s="21">
        <f>(F8/16)*9</f>
        <v>2.5875000000000004</v>
      </c>
      <c r="I8" s="11"/>
      <c r="K8" s="11"/>
    </row>
    <row r="9" spans="1:11" s="8" customFormat="1" ht="13" x14ac:dyDescent="0.15">
      <c r="A9" s="29" t="s">
        <v>29</v>
      </c>
      <c r="B9" s="22" t="s">
        <v>31</v>
      </c>
      <c r="C9" s="23" t="s">
        <v>57</v>
      </c>
      <c r="D9" s="17">
        <v>10</v>
      </c>
      <c r="E9" s="19">
        <v>5.8000000000000003E-2</v>
      </c>
      <c r="F9" s="21">
        <f t="shared" ref="F9:F10" si="2">D9*E9</f>
        <v>0.58000000000000007</v>
      </c>
      <c r="G9" s="21">
        <f t="shared" ref="G9:G10" si="3">(F9/16)*9</f>
        <v>0.32625000000000004</v>
      </c>
      <c r="I9" s="10"/>
    </row>
    <row r="10" spans="1:11" s="8" customFormat="1" ht="13" x14ac:dyDescent="0.15">
      <c r="A10" s="48" t="s">
        <v>103</v>
      </c>
      <c r="B10" s="22" t="s">
        <v>109</v>
      </c>
      <c r="C10" s="23" t="s">
        <v>92</v>
      </c>
      <c r="D10" s="17">
        <v>10</v>
      </c>
      <c r="E10" s="19">
        <v>0.42</v>
      </c>
      <c r="F10" s="21">
        <f t="shared" si="2"/>
        <v>4.2</v>
      </c>
      <c r="G10" s="21">
        <f t="shared" si="3"/>
        <v>2.3625000000000003</v>
      </c>
      <c r="I10" s="11"/>
      <c r="K10" s="11"/>
    </row>
    <row r="11" spans="1:11" s="8" customFormat="1" ht="13" x14ac:dyDescent="0.15">
      <c r="A11" s="48" t="s">
        <v>73</v>
      </c>
      <c r="B11" s="22" t="s">
        <v>18</v>
      </c>
      <c r="C11" s="23" t="s">
        <v>95</v>
      </c>
      <c r="D11" s="17">
        <v>10</v>
      </c>
      <c r="E11" s="19">
        <v>0.13300000000000001</v>
      </c>
      <c r="F11" s="21">
        <f>D11*E11</f>
        <v>1.33</v>
      </c>
      <c r="G11" s="21">
        <f>(F11/16)*9</f>
        <v>0.74812500000000004</v>
      </c>
      <c r="I11" s="11"/>
      <c r="K11" s="11"/>
    </row>
    <row r="12" spans="1:11" s="8" customFormat="1" ht="13" x14ac:dyDescent="0.15">
      <c r="A12" s="29" t="s">
        <v>77</v>
      </c>
      <c r="B12" s="22" t="s">
        <v>78</v>
      </c>
      <c r="C12" s="22" t="s">
        <v>57</v>
      </c>
      <c r="D12" s="17">
        <v>10</v>
      </c>
      <c r="E12" s="19">
        <v>6.7000000000000004E-2</v>
      </c>
      <c r="F12" s="21">
        <f t="shared" ref="F12:F15" si="4">D12*E12</f>
        <v>0.67</v>
      </c>
      <c r="G12" s="21">
        <f t="shared" ref="G12:G15" si="5">(F12/16)*9</f>
        <v>0.37687500000000002</v>
      </c>
      <c r="I12" s="10"/>
    </row>
    <row r="13" spans="1:11" s="8" customFormat="1" ht="13" x14ac:dyDescent="0.15">
      <c r="A13" s="29" t="s">
        <v>99</v>
      </c>
      <c r="B13" s="22" t="s">
        <v>25</v>
      </c>
      <c r="C13" s="23" t="s">
        <v>58</v>
      </c>
      <c r="D13" s="17">
        <v>10</v>
      </c>
      <c r="E13" s="19">
        <v>5.5E-2</v>
      </c>
      <c r="F13" s="21">
        <f t="shared" si="4"/>
        <v>0.55000000000000004</v>
      </c>
      <c r="G13" s="21">
        <f t="shared" si="5"/>
        <v>0.30937500000000001</v>
      </c>
      <c r="I13" s="10"/>
    </row>
    <row r="14" spans="1:11" s="8" customFormat="1" ht="26" x14ac:dyDescent="0.15">
      <c r="A14" s="29" t="s">
        <v>84</v>
      </c>
      <c r="B14" s="36" t="s">
        <v>70</v>
      </c>
      <c r="C14" s="36" t="s">
        <v>69</v>
      </c>
      <c r="D14" s="37">
        <v>10</v>
      </c>
      <c r="E14" s="38">
        <v>1.214</v>
      </c>
      <c r="F14" s="39">
        <f t="shared" si="4"/>
        <v>12.14</v>
      </c>
      <c r="G14" s="39">
        <f t="shared" si="5"/>
        <v>6.8287500000000003</v>
      </c>
      <c r="I14" s="11"/>
      <c r="K14" s="11"/>
    </row>
    <row r="15" spans="1:11" s="8" customFormat="1" ht="13" x14ac:dyDescent="0.15">
      <c r="A15" s="29" t="s">
        <v>98</v>
      </c>
      <c r="B15" s="22" t="s">
        <v>25</v>
      </c>
      <c r="C15" s="23" t="s">
        <v>58</v>
      </c>
      <c r="D15" s="17">
        <v>10</v>
      </c>
      <c r="E15" s="19">
        <v>5.5E-2</v>
      </c>
      <c r="F15" s="21">
        <f t="shared" si="4"/>
        <v>0.55000000000000004</v>
      </c>
      <c r="G15" s="21">
        <f t="shared" si="5"/>
        <v>0.30937500000000001</v>
      </c>
      <c r="I15" s="10"/>
    </row>
    <row r="16" spans="1:11" s="8" customFormat="1" ht="13" x14ac:dyDescent="0.15">
      <c r="A16" s="48" t="s">
        <v>104</v>
      </c>
      <c r="B16" s="22" t="s">
        <v>18</v>
      </c>
      <c r="C16" s="23" t="s">
        <v>95</v>
      </c>
      <c r="D16" s="17">
        <v>10</v>
      </c>
      <c r="E16" s="19">
        <v>0.13300000000000001</v>
      </c>
      <c r="F16" s="21">
        <f>D16*E16</f>
        <v>1.33</v>
      </c>
      <c r="G16" s="21">
        <f>(F16/16)*9</f>
        <v>0.74812500000000004</v>
      </c>
      <c r="I16" s="11"/>
      <c r="K16" s="11"/>
    </row>
    <row r="17" spans="1:11" s="8" customFormat="1" ht="13" x14ac:dyDescent="0.15">
      <c r="A17" s="29" t="s">
        <v>39</v>
      </c>
      <c r="B17" s="22" t="s">
        <v>40</v>
      </c>
      <c r="C17" s="23" t="s">
        <v>57</v>
      </c>
      <c r="D17" s="17">
        <v>10</v>
      </c>
      <c r="E17" s="19">
        <v>5.1999999999999998E-2</v>
      </c>
      <c r="F17" s="21">
        <f t="shared" ref="F17:F19" si="6">D17*E17</f>
        <v>0.52</v>
      </c>
      <c r="G17" s="21">
        <f t="shared" ref="G17:G19" si="7">(F17/16)*9</f>
        <v>0.29249999999999998</v>
      </c>
      <c r="I17" s="10"/>
    </row>
    <row r="18" spans="1:11" s="8" customFormat="1" ht="13" x14ac:dyDescent="0.15">
      <c r="A18" s="29" t="s">
        <v>80</v>
      </c>
      <c r="B18" s="22" t="s">
        <v>25</v>
      </c>
      <c r="C18" s="23" t="s">
        <v>58</v>
      </c>
      <c r="D18" s="17">
        <v>10</v>
      </c>
      <c r="E18" s="19">
        <v>5.3999999999999999E-2</v>
      </c>
      <c r="F18" s="21">
        <f t="shared" si="6"/>
        <v>0.54</v>
      </c>
      <c r="G18" s="21">
        <f t="shared" si="7"/>
        <v>0.30375000000000002</v>
      </c>
      <c r="I18" s="10"/>
    </row>
    <row r="19" spans="1:11" s="8" customFormat="1" ht="13" x14ac:dyDescent="0.15">
      <c r="A19" s="30" t="s">
        <v>45</v>
      </c>
      <c r="B19" s="22" t="s">
        <v>43</v>
      </c>
      <c r="C19" s="23" t="s">
        <v>60</v>
      </c>
      <c r="D19" s="17">
        <v>10</v>
      </c>
      <c r="E19" s="19">
        <v>0.11799999999999999</v>
      </c>
      <c r="F19" s="21">
        <f t="shared" si="6"/>
        <v>1.18</v>
      </c>
      <c r="G19" s="21">
        <f t="shared" si="7"/>
        <v>0.66374999999999995</v>
      </c>
      <c r="I19" s="10"/>
    </row>
    <row r="20" spans="1:11" s="8" customFormat="1" ht="26" x14ac:dyDescent="0.15">
      <c r="A20" s="29" t="s">
        <v>97</v>
      </c>
      <c r="B20" s="22" t="s">
        <v>25</v>
      </c>
      <c r="C20" s="23" t="s">
        <v>58</v>
      </c>
      <c r="D20" s="17">
        <v>10</v>
      </c>
      <c r="E20" s="19">
        <v>5.3999999999999999E-2</v>
      </c>
      <c r="F20" s="21">
        <f t="shared" ref="F20:F22" si="8">D20*E20</f>
        <v>0.54</v>
      </c>
      <c r="G20" s="21">
        <f t="shared" ref="G20:G22" si="9">(F20/16)*9</f>
        <v>0.30375000000000002</v>
      </c>
      <c r="I20" s="10"/>
    </row>
    <row r="21" spans="1:11" s="8" customFormat="1" ht="13" x14ac:dyDescent="0.15">
      <c r="A21" s="7" t="s">
        <v>9</v>
      </c>
      <c r="B21" s="23" t="s">
        <v>24</v>
      </c>
      <c r="C21" s="23" t="s">
        <v>57</v>
      </c>
      <c r="D21" s="17">
        <v>10</v>
      </c>
      <c r="E21" s="19">
        <v>6.5000000000000002E-2</v>
      </c>
      <c r="F21" s="21">
        <f t="shared" si="8"/>
        <v>0.65</v>
      </c>
      <c r="G21" s="21">
        <f t="shared" si="9"/>
        <v>0.36562500000000003</v>
      </c>
      <c r="I21" s="9"/>
    </row>
    <row r="22" spans="1:11" s="8" customFormat="1" ht="13" x14ac:dyDescent="0.15">
      <c r="A22" s="7" t="s">
        <v>56</v>
      </c>
      <c r="B22" s="23" t="s">
        <v>76</v>
      </c>
      <c r="C22" s="23" t="s">
        <v>55</v>
      </c>
      <c r="D22" s="17">
        <v>10</v>
      </c>
      <c r="E22" s="19">
        <v>3.5999999999999997E-2</v>
      </c>
      <c r="F22" s="21">
        <f t="shared" si="8"/>
        <v>0.36</v>
      </c>
      <c r="G22" s="21">
        <f t="shared" si="9"/>
        <v>0.20249999999999999</v>
      </c>
      <c r="I22" s="9"/>
    </row>
    <row r="23" spans="1:11" s="8" customFormat="1" ht="13" x14ac:dyDescent="0.15">
      <c r="A23" s="48" t="s">
        <v>37</v>
      </c>
      <c r="B23" s="22" t="s">
        <v>18</v>
      </c>
      <c r="C23" s="23" t="s">
        <v>96</v>
      </c>
      <c r="D23" s="17">
        <v>10</v>
      </c>
      <c r="E23" s="19">
        <v>0.13300000000000001</v>
      </c>
      <c r="F23" s="21">
        <f>D23*E23</f>
        <v>1.33</v>
      </c>
      <c r="G23" s="21">
        <f>(F23/16)*9</f>
        <v>0.74812500000000004</v>
      </c>
      <c r="I23" s="11"/>
      <c r="K23" s="11"/>
    </row>
    <row r="24" spans="1:11" s="8" customFormat="1" ht="13" x14ac:dyDescent="0.15">
      <c r="A24" s="49" t="s">
        <v>33</v>
      </c>
      <c r="B24" s="36" t="s">
        <v>34</v>
      </c>
      <c r="C24" s="36" t="s">
        <v>54</v>
      </c>
      <c r="D24" s="37">
        <v>10</v>
      </c>
      <c r="E24" s="38">
        <v>2.1800000000000002</v>
      </c>
      <c r="F24" s="39">
        <f>D24*E24</f>
        <v>21.8</v>
      </c>
      <c r="G24" s="39">
        <f>(F24/16)*9</f>
        <v>12.262500000000001</v>
      </c>
      <c r="I24" s="11"/>
    </row>
    <row r="25" spans="1:11" s="8" customFormat="1" ht="13" x14ac:dyDescent="0.15">
      <c r="A25" s="30" t="s">
        <v>100</v>
      </c>
      <c r="B25" s="22" t="s">
        <v>50</v>
      </c>
      <c r="C25" s="23" t="s">
        <v>57</v>
      </c>
      <c r="D25" s="17">
        <v>10</v>
      </c>
      <c r="E25" s="19">
        <v>6.2E-2</v>
      </c>
      <c r="F25" s="21">
        <f t="shared" ref="F25" si="10">D25*E25</f>
        <v>0.62</v>
      </c>
      <c r="G25" s="21">
        <f t="shared" ref="G25" si="11">(F25/16)*9</f>
        <v>0.34875</v>
      </c>
      <c r="I25" s="10"/>
    </row>
    <row r="26" spans="1:11" s="8" customFormat="1" ht="12" x14ac:dyDescent="0.15">
      <c r="A26" s="45"/>
      <c r="B26" s="45"/>
      <c r="C26" s="45"/>
      <c r="D26" s="45"/>
      <c r="E26" s="45"/>
      <c r="F26" s="45"/>
      <c r="G26" s="45"/>
    </row>
    <row r="27" spans="1:11" ht="16" thickBot="1" x14ac:dyDescent="0.25">
      <c r="A27" s="67" t="s">
        <v>10</v>
      </c>
      <c r="B27" s="68"/>
      <c r="C27" s="68"/>
      <c r="D27" s="68"/>
      <c r="E27" s="68"/>
      <c r="F27" s="68"/>
      <c r="G27" s="69"/>
    </row>
    <row r="28" spans="1:11" ht="16" thickBot="1" x14ac:dyDescent="0.25">
      <c r="A28" s="25" t="s">
        <v>16</v>
      </c>
      <c r="B28" s="80" t="s">
        <v>11</v>
      </c>
      <c r="C28" s="25" t="s">
        <v>89</v>
      </c>
      <c r="D28" s="1" t="s">
        <v>2</v>
      </c>
      <c r="E28" s="3" t="s">
        <v>3</v>
      </c>
      <c r="F28" s="78" t="s">
        <v>4</v>
      </c>
      <c r="G28" s="79"/>
    </row>
    <row r="29" spans="1:11" x14ac:dyDescent="0.2">
      <c r="A29" s="26" t="s">
        <v>5</v>
      </c>
      <c r="B29" s="81"/>
      <c r="C29" s="26"/>
      <c r="D29" s="1" t="s">
        <v>6</v>
      </c>
      <c r="E29" s="3"/>
      <c r="F29" s="4" t="s">
        <v>7</v>
      </c>
      <c r="G29" s="5" t="s">
        <v>12</v>
      </c>
    </row>
    <row r="30" spans="1:11" s="20" customFormat="1" ht="12" x14ac:dyDescent="0.15">
      <c r="A30" s="82" t="s">
        <v>72</v>
      </c>
      <c r="B30" s="22" t="s">
        <v>27</v>
      </c>
      <c r="C30" s="22" t="s">
        <v>88</v>
      </c>
      <c r="D30" s="17">
        <v>10</v>
      </c>
      <c r="E30" s="18">
        <v>1.5069999999999999</v>
      </c>
      <c r="F30" s="21">
        <f>D30*E30</f>
        <v>15.069999999999999</v>
      </c>
      <c r="G30" s="21">
        <f t="shared" ref="G30:G33" si="12">(F30/16)*9</f>
        <v>8.4768749999999997</v>
      </c>
    </row>
    <row r="31" spans="1:11" s="20" customFormat="1" ht="12" x14ac:dyDescent="0.15">
      <c r="A31" s="83"/>
      <c r="B31" s="22" t="s">
        <v>28</v>
      </c>
      <c r="C31" s="22" t="s">
        <v>88</v>
      </c>
      <c r="D31" s="17">
        <v>10</v>
      </c>
      <c r="E31" s="18">
        <v>1.3240000000000001</v>
      </c>
      <c r="F31" s="21">
        <f t="shared" ref="F31:F33" si="13">D31*E31</f>
        <v>13.24</v>
      </c>
      <c r="G31" s="21">
        <f t="shared" si="12"/>
        <v>7.4474999999999998</v>
      </c>
      <c r="K31" s="11"/>
    </row>
    <row r="32" spans="1:11" s="20" customFormat="1" ht="12" x14ac:dyDescent="0.15">
      <c r="A32" s="61" t="s">
        <v>71</v>
      </c>
      <c r="B32" s="22" t="s">
        <v>27</v>
      </c>
      <c r="C32" s="22" t="s">
        <v>88</v>
      </c>
      <c r="D32" s="17">
        <v>10</v>
      </c>
      <c r="E32" s="18">
        <v>1.5069999999999999</v>
      </c>
      <c r="F32" s="21">
        <f t="shared" si="13"/>
        <v>15.069999999999999</v>
      </c>
      <c r="G32" s="21">
        <f t="shared" si="12"/>
        <v>8.4768749999999997</v>
      </c>
      <c r="K32" s="11"/>
    </row>
    <row r="33" spans="1:11" s="20" customFormat="1" ht="13" x14ac:dyDescent="0.15">
      <c r="A33" s="62"/>
      <c r="B33" s="22" t="s">
        <v>28</v>
      </c>
      <c r="C33" s="36" t="s">
        <v>88</v>
      </c>
      <c r="D33" s="17">
        <v>10</v>
      </c>
      <c r="E33" s="18">
        <v>1.3240000000000001</v>
      </c>
      <c r="F33" s="21">
        <f t="shared" si="13"/>
        <v>13.24</v>
      </c>
      <c r="G33" s="21">
        <f t="shared" si="12"/>
        <v>7.4474999999999998</v>
      </c>
      <c r="K33" s="11"/>
    </row>
    <row r="34" spans="1:11" s="20" customFormat="1" ht="13" customHeight="1" x14ac:dyDescent="0.15">
      <c r="A34" s="47" t="s">
        <v>85</v>
      </c>
      <c r="B34" s="22" t="s">
        <v>87</v>
      </c>
      <c r="C34" s="22" t="s">
        <v>88</v>
      </c>
      <c r="D34" s="17">
        <v>10</v>
      </c>
      <c r="E34" s="18">
        <v>4.1900000000000004</v>
      </c>
      <c r="F34" s="21">
        <f>D34*E34</f>
        <v>41.900000000000006</v>
      </c>
      <c r="G34" s="21">
        <f>(F34/16)*9</f>
        <v>23.568750000000001</v>
      </c>
    </row>
    <row r="35" spans="1:11" s="20" customFormat="1" ht="13" x14ac:dyDescent="0.15">
      <c r="A35" s="29" t="s">
        <v>29</v>
      </c>
      <c r="B35" s="22" t="s">
        <v>30</v>
      </c>
      <c r="C35" s="22" t="s">
        <v>88</v>
      </c>
      <c r="D35" s="17">
        <v>10</v>
      </c>
      <c r="E35" s="18">
        <v>1.143</v>
      </c>
      <c r="F35" s="21">
        <f t="shared" ref="F35:F36" si="14">D35*E35</f>
        <v>11.43</v>
      </c>
      <c r="G35" s="21">
        <f t="shared" ref="G35:G36" si="15">(F35/16)*9</f>
        <v>6.4293750000000003</v>
      </c>
    </row>
    <row r="36" spans="1:11" s="8" customFormat="1" ht="13" x14ac:dyDescent="0.15">
      <c r="A36" s="47" t="s">
        <v>103</v>
      </c>
      <c r="B36" s="22" t="s">
        <v>108</v>
      </c>
      <c r="C36" s="23" t="s">
        <v>88</v>
      </c>
      <c r="D36" s="17">
        <v>10</v>
      </c>
      <c r="E36" s="19">
        <v>2.38</v>
      </c>
      <c r="F36" s="21">
        <f t="shared" si="14"/>
        <v>23.799999999999997</v>
      </c>
      <c r="G36" s="21">
        <f t="shared" si="15"/>
        <v>13.387499999999999</v>
      </c>
      <c r="I36" s="11"/>
      <c r="K36" s="11"/>
    </row>
    <row r="37" spans="1:11" s="20" customFormat="1" ht="11.25" customHeight="1" x14ac:dyDescent="0.15">
      <c r="A37" s="47" t="s">
        <v>73</v>
      </c>
      <c r="B37" s="22" t="s">
        <v>74</v>
      </c>
      <c r="C37" s="22" t="s">
        <v>88</v>
      </c>
      <c r="D37" s="17">
        <v>10</v>
      </c>
      <c r="E37" s="18">
        <v>1.3240000000000001</v>
      </c>
      <c r="F37" s="21">
        <f>D37*E37</f>
        <v>13.24</v>
      </c>
      <c r="G37" s="21">
        <f>(F37/16)*9</f>
        <v>7.4474999999999998</v>
      </c>
    </row>
    <row r="38" spans="1:11" s="20" customFormat="1" ht="13" x14ac:dyDescent="0.15">
      <c r="A38" s="29" t="s">
        <v>77</v>
      </c>
      <c r="B38" s="22" t="s">
        <v>42</v>
      </c>
      <c r="C38" s="22" t="s">
        <v>88</v>
      </c>
      <c r="D38" s="17">
        <v>10</v>
      </c>
      <c r="E38" s="18">
        <v>1.4039999999999999</v>
      </c>
      <c r="F38" s="21">
        <f t="shared" ref="F38:F41" si="16">D38*E38</f>
        <v>14.04</v>
      </c>
      <c r="G38" s="21">
        <f>(F38/16)*9</f>
        <v>7.8974999999999991</v>
      </c>
    </row>
    <row r="39" spans="1:11" s="20" customFormat="1" ht="13" x14ac:dyDescent="0.15">
      <c r="A39" s="29" t="s">
        <v>99</v>
      </c>
      <c r="B39" s="22" t="s">
        <v>42</v>
      </c>
      <c r="C39" s="22" t="s">
        <v>88</v>
      </c>
      <c r="D39" s="17">
        <v>10</v>
      </c>
      <c r="E39" s="18">
        <v>1.4039999999999999</v>
      </c>
      <c r="F39" s="21">
        <f t="shared" si="16"/>
        <v>14.04</v>
      </c>
      <c r="G39" s="21">
        <f t="shared" ref="G39:G41" si="17">(F39/16)*9</f>
        <v>7.8974999999999991</v>
      </c>
    </row>
    <row r="40" spans="1:11" s="20" customFormat="1" ht="26" x14ac:dyDescent="0.15">
      <c r="A40" s="29" t="s">
        <v>84</v>
      </c>
      <c r="B40" s="36" t="s">
        <v>68</v>
      </c>
      <c r="C40" s="36" t="s">
        <v>66</v>
      </c>
      <c r="D40" s="37">
        <v>10</v>
      </c>
      <c r="E40" s="38">
        <v>3.84</v>
      </c>
      <c r="F40" s="39">
        <f t="shared" si="16"/>
        <v>38.4</v>
      </c>
      <c r="G40" s="39">
        <f t="shared" si="17"/>
        <v>21.599999999999998</v>
      </c>
    </row>
    <row r="41" spans="1:11" s="20" customFormat="1" ht="13" x14ac:dyDescent="0.15">
      <c r="A41" s="29" t="s">
        <v>98</v>
      </c>
      <c r="B41" s="22" t="s">
        <v>42</v>
      </c>
      <c r="C41" s="22" t="s">
        <v>88</v>
      </c>
      <c r="D41" s="17">
        <v>10</v>
      </c>
      <c r="E41" s="18">
        <v>1.4039999999999999</v>
      </c>
      <c r="F41" s="21">
        <f t="shared" si="16"/>
        <v>14.04</v>
      </c>
      <c r="G41" s="21">
        <f t="shared" si="17"/>
        <v>7.8974999999999991</v>
      </c>
    </row>
    <row r="42" spans="1:11" s="20" customFormat="1" ht="11.25" customHeight="1" x14ac:dyDescent="0.15">
      <c r="A42" s="47" t="s">
        <v>104</v>
      </c>
      <c r="B42" s="22" t="s">
        <v>74</v>
      </c>
      <c r="C42" s="22" t="s">
        <v>88</v>
      </c>
      <c r="D42" s="17">
        <v>10</v>
      </c>
      <c r="E42" s="18">
        <v>1.3240000000000001</v>
      </c>
      <c r="F42" s="21">
        <f>D42*E42</f>
        <v>13.24</v>
      </c>
      <c r="G42" s="21">
        <f>(F42/16)*9</f>
        <v>7.4474999999999998</v>
      </c>
    </row>
    <row r="43" spans="1:11" s="20" customFormat="1" ht="13" x14ac:dyDescent="0.15">
      <c r="A43" s="29" t="s">
        <v>39</v>
      </c>
      <c r="B43" s="22" t="s">
        <v>41</v>
      </c>
      <c r="C43" s="36" t="s">
        <v>88</v>
      </c>
      <c r="D43" s="17">
        <v>10</v>
      </c>
      <c r="E43" s="18">
        <v>1.042</v>
      </c>
      <c r="F43" s="21">
        <f t="shared" ref="F43:F44" si="18">D43*E43</f>
        <v>10.42</v>
      </c>
      <c r="G43" s="21">
        <f t="shared" ref="G43" si="19">(F43/16)*9</f>
        <v>5.8612500000000001</v>
      </c>
    </row>
    <row r="44" spans="1:11" s="20" customFormat="1" ht="13" x14ac:dyDescent="0.15">
      <c r="A44" s="29" t="s">
        <v>80</v>
      </c>
      <c r="B44" s="22" t="s">
        <v>42</v>
      </c>
      <c r="C44" s="22" t="s">
        <v>88</v>
      </c>
      <c r="D44" s="17">
        <v>10</v>
      </c>
      <c r="E44" s="18">
        <v>1.4039999999999999</v>
      </c>
      <c r="F44" s="21">
        <f t="shared" si="18"/>
        <v>14.04</v>
      </c>
      <c r="G44" s="21">
        <f>(F44/16)*9</f>
        <v>7.8974999999999991</v>
      </c>
    </row>
    <row r="45" spans="1:11" s="20" customFormat="1" ht="13" x14ac:dyDescent="0.15">
      <c r="A45" s="30" t="s">
        <v>45</v>
      </c>
      <c r="B45" s="22" t="s">
        <v>42</v>
      </c>
      <c r="C45" s="22" t="s">
        <v>88</v>
      </c>
      <c r="D45" s="17">
        <v>10</v>
      </c>
      <c r="E45" s="18">
        <v>1.405</v>
      </c>
      <c r="F45" s="21">
        <f>D45*E45</f>
        <v>14.05</v>
      </c>
      <c r="G45" s="21">
        <f t="shared" ref="G45" si="20">(F45/16)*9</f>
        <v>7.9031250000000002</v>
      </c>
    </row>
    <row r="46" spans="1:11" s="20" customFormat="1" ht="26" x14ac:dyDescent="0.15">
      <c r="A46" s="29" t="s">
        <v>97</v>
      </c>
      <c r="B46" s="22" t="s">
        <v>42</v>
      </c>
      <c r="C46" s="22" t="s">
        <v>88</v>
      </c>
      <c r="D46" s="17">
        <v>10</v>
      </c>
      <c r="E46" s="18">
        <v>1.405</v>
      </c>
      <c r="F46" s="21">
        <f t="shared" ref="F46:F48" si="21">D46*E46</f>
        <v>14.05</v>
      </c>
      <c r="G46" s="21">
        <f t="shared" ref="G46" si="22">(F46/16)*9</f>
        <v>7.9031250000000002</v>
      </c>
    </row>
    <row r="47" spans="1:11" s="20" customFormat="1" ht="13" x14ac:dyDescent="0.15">
      <c r="A47" s="7" t="s">
        <v>9</v>
      </c>
      <c r="B47" s="22" t="s">
        <v>26</v>
      </c>
      <c r="C47" s="22" t="s">
        <v>88</v>
      </c>
      <c r="D47" s="17">
        <v>10</v>
      </c>
      <c r="E47" s="18">
        <v>1.5069999999999999</v>
      </c>
      <c r="F47" s="21">
        <f t="shared" si="21"/>
        <v>15.069999999999999</v>
      </c>
      <c r="G47" s="21">
        <f>(F47/16)*9</f>
        <v>8.4768749999999997</v>
      </c>
    </row>
    <row r="48" spans="1:11" s="20" customFormat="1" ht="13" x14ac:dyDescent="0.15">
      <c r="A48" s="7" t="s">
        <v>38</v>
      </c>
      <c r="B48" s="22" t="s">
        <v>42</v>
      </c>
      <c r="C48" s="22" t="s">
        <v>88</v>
      </c>
      <c r="D48" s="17">
        <v>10</v>
      </c>
      <c r="E48" s="18">
        <v>1.405</v>
      </c>
      <c r="F48" s="21">
        <f t="shared" si="21"/>
        <v>14.05</v>
      </c>
      <c r="G48" s="21">
        <f>(F48/16)*9</f>
        <v>7.9031250000000002</v>
      </c>
    </row>
    <row r="49" spans="1:9" s="20" customFormat="1" ht="11.25" customHeight="1" x14ac:dyDescent="0.15">
      <c r="A49" s="84" t="s">
        <v>37</v>
      </c>
      <c r="B49" s="22" t="s">
        <v>27</v>
      </c>
      <c r="C49" s="22" t="s">
        <v>88</v>
      </c>
      <c r="D49" s="17">
        <v>10</v>
      </c>
      <c r="E49" s="18">
        <v>1.5069999999999999</v>
      </c>
      <c r="F49" s="21">
        <f>D49*E49</f>
        <v>15.069999999999999</v>
      </c>
      <c r="G49" s="21">
        <f t="shared" ref="G49:G50" si="23">(F49/16)*9</f>
        <v>8.4768749999999997</v>
      </c>
    </row>
    <row r="50" spans="1:9" s="20" customFormat="1" ht="11.25" customHeight="1" x14ac:dyDescent="0.15">
      <c r="A50" s="85"/>
      <c r="B50" s="22" t="s">
        <v>28</v>
      </c>
      <c r="C50" s="36" t="s">
        <v>88</v>
      </c>
      <c r="D50" s="17">
        <v>10</v>
      </c>
      <c r="E50" s="18">
        <v>1.3240000000000001</v>
      </c>
      <c r="F50" s="21">
        <f>D50*E50</f>
        <v>13.24</v>
      </c>
      <c r="G50" s="21">
        <f t="shared" si="23"/>
        <v>7.4474999999999998</v>
      </c>
    </row>
    <row r="51" spans="1:9" s="20" customFormat="1" ht="13" x14ac:dyDescent="0.15">
      <c r="A51" s="50" t="s">
        <v>33</v>
      </c>
      <c r="B51" s="35" t="s">
        <v>35</v>
      </c>
      <c r="C51" s="36" t="s">
        <v>88</v>
      </c>
      <c r="D51" s="37">
        <v>10</v>
      </c>
      <c r="E51" s="38">
        <v>2.91</v>
      </c>
      <c r="F51" s="39">
        <f>D51*E51</f>
        <v>29.1</v>
      </c>
      <c r="G51" s="39">
        <f>(F51/16)*9</f>
        <v>16.368750000000002</v>
      </c>
    </row>
    <row r="52" spans="1:9" s="8" customFormat="1" ht="13" x14ac:dyDescent="0.15">
      <c r="A52" s="30" t="s">
        <v>100</v>
      </c>
      <c r="B52" s="22" t="s">
        <v>101</v>
      </c>
      <c r="C52" s="23" t="s">
        <v>88</v>
      </c>
      <c r="D52" s="17">
        <v>10</v>
      </c>
      <c r="E52" s="19">
        <v>1.2248000000000001</v>
      </c>
      <c r="F52" s="21">
        <f t="shared" ref="F52" si="24">D52*E52</f>
        <v>12.248000000000001</v>
      </c>
      <c r="G52" s="21">
        <f t="shared" ref="G52" si="25">(F52/16)*9</f>
        <v>6.8895000000000008</v>
      </c>
      <c r="I52" s="10"/>
    </row>
    <row r="53" spans="1:9" s="8" customFormat="1" ht="12" x14ac:dyDescent="0.15">
      <c r="A53" s="40"/>
      <c r="B53" s="41"/>
      <c r="C53" s="41"/>
      <c r="D53" s="42"/>
      <c r="E53" s="43"/>
      <c r="F53" s="44"/>
      <c r="G53" s="44"/>
    </row>
    <row r="54" spans="1:9" s="6" customFormat="1" ht="14" thickBot="1" x14ac:dyDescent="0.2">
      <c r="A54" s="31" t="s">
        <v>13</v>
      </c>
      <c r="B54" s="32"/>
      <c r="C54" s="32"/>
      <c r="D54" s="32"/>
      <c r="E54" s="32"/>
      <c r="F54" s="33"/>
      <c r="G54" s="33"/>
    </row>
    <row r="55" spans="1:9" s="6" customFormat="1" ht="28" x14ac:dyDescent="0.15">
      <c r="A55" s="27" t="s">
        <v>14</v>
      </c>
      <c r="B55" s="28" t="s">
        <v>23</v>
      </c>
      <c r="C55" s="70" t="s">
        <v>19</v>
      </c>
      <c r="D55" s="71"/>
      <c r="E55" s="72"/>
      <c r="F55" s="28" t="s">
        <v>63</v>
      </c>
      <c r="G55" s="28" t="s">
        <v>93</v>
      </c>
      <c r="H55" s="16"/>
      <c r="I55" s="16"/>
    </row>
    <row r="56" spans="1:9" s="11" customFormat="1" ht="11.5" customHeight="1" x14ac:dyDescent="0.15">
      <c r="A56" s="82" t="s">
        <v>72</v>
      </c>
      <c r="B56" s="22" t="s">
        <v>21</v>
      </c>
      <c r="C56" s="60" t="s">
        <v>52</v>
      </c>
      <c r="D56" s="60"/>
      <c r="E56" s="34"/>
      <c r="F56" s="23" t="s">
        <v>59</v>
      </c>
      <c r="G56" s="54" t="s">
        <v>94</v>
      </c>
      <c r="H56" s="12"/>
      <c r="I56" s="12"/>
    </row>
    <row r="57" spans="1:9" s="11" customFormat="1" ht="11.5" customHeight="1" x14ac:dyDescent="0.15">
      <c r="A57" s="83"/>
      <c r="B57" s="22" t="s">
        <v>22</v>
      </c>
      <c r="C57" s="60" t="s">
        <v>53</v>
      </c>
      <c r="D57" s="60"/>
      <c r="E57" s="34"/>
      <c r="F57" s="23" t="s">
        <v>61</v>
      </c>
      <c r="G57" s="54" t="s">
        <v>94</v>
      </c>
      <c r="H57" s="12"/>
      <c r="I57" s="12"/>
    </row>
    <row r="58" spans="1:9" s="11" customFormat="1" ht="11.5" customHeight="1" x14ac:dyDescent="0.15">
      <c r="A58" s="61" t="s">
        <v>71</v>
      </c>
      <c r="B58" s="22" t="s">
        <v>21</v>
      </c>
      <c r="C58" s="60" t="s">
        <v>52</v>
      </c>
      <c r="D58" s="60"/>
      <c r="E58" s="34"/>
      <c r="F58" s="23" t="s">
        <v>59</v>
      </c>
      <c r="G58" s="54" t="s">
        <v>94</v>
      </c>
      <c r="H58" s="12"/>
      <c r="I58" s="12"/>
    </row>
    <row r="59" spans="1:9" s="11" customFormat="1" ht="11.5" customHeight="1" x14ac:dyDescent="0.15">
      <c r="A59" s="62"/>
      <c r="B59" s="22" t="s">
        <v>22</v>
      </c>
      <c r="C59" s="60" t="s">
        <v>53</v>
      </c>
      <c r="D59" s="60"/>
      <c r="E59" s="34"/>
      <c r="F59" s="23" t="s">
        <v>61</v>
      </c>
      <c r="G59" s="54" t="s">
        <v>94</v>
      </c>
      <c r="H59" s="12"/>
      <c r="I59" s="12"/>
    </row>
    <row r="60" spans="1:9" s="11" customFormat="1" ht="13" x14ac:dyDescent="0.15">
      <c r="A60" s="47" t="s">
        <v>85</v>
      </c>
      <c r="B60" s="22" t="s">
        <v>90</v>
      </c>
      <c r="C60" s="88" t="s">
        <v>91</v>
      </c>
      <c r="D60" s="89"/>
      <c r="E60" s="34"/>
      <c r="F60" s="23" t="s">
        <v>92</v>
      </c>
      <c r="G60" s="54" t="s">
        <v>94</v>
      </c>
      <c r="H60" s="12"/>
      <c r="I60" s="12"/>
    </row>
    <row r="61" spans="1:9" s="11" customFormat="1" ht="11.5" customHeight="1" x14ac:dyDescent="0.15">
      <c r="A61" s="46" t="s">
        <v>29</v>
      </c>
      <c r="B61" s="22" t="s">
        <v>32</v>
      </c>
      <c r="C61" s="60" t="s">
        <v>111</v>
      </c>
      <c r="D61" s="60"/>
      <c r="E61" s="34"/>
      <c r="F61" s="23" t="s">
        <v>57</v>
      </c>
      <c r="G61" s="54" t="s">
        <v>94</v>
      </c>
      <c r="H61" s="12"/>
      <c r="I61" s="12"/>
    </row>
    <row r="62" spans="1:9" s="11" customFormat="1" ht="11.5" customHeight="1" x14ac:dyDescent="0.15">
      <c r="A62" s="48" t="s">
        <v>103</v>
      </c>
      <c r="B62" s="22" t="s">
        <v>107</v>
      </c>
      <c r="C62" s="60" t="s">
        <v>106</v>
      </c>
      <c r="D62" s="60"/>
      <c r="E62" s="34"/>
      <c r="F62" s="23" t="s">
        <v>92</v>
      </c>
      <c r="G62" s="54" t="s">
        <v>94</v>
      </c>
      <c r="H62" s="12"/>
      <c r="I62" s="12"/>
    </row>
    <row r="63" spans="1:9" s="11" customFormat="1" ht="13" x14ac:dyDescent="0.15">
      <c r="A63" s="46" t="s">
        <v>73</v>
      </c>
      <c r="B63" s="22" t="s">
        <v>75</v>
      </c>
      <c r="C63" s="60" t="s">
        <v>52</v>
      </c>
      <c r="D63" s="60"/>
      <c r="E63" s="34"/>
      <c r="F63" s="23" t="s">
        <v>59</v>
      </c>
      <c r="G63" s="54" t="s">
        <v>94</v>
      </c>
      <c r="H63" s="12"/>
      <c r="I63" s="12"/>
    </row>
    <row r="64" spans="1:9" s="11" customFormat="1" ht="13" x14ac:dyDescent="0.15">
      <c r="A64" s="46" t="s">
        <v>77</v>
      </c>
      <c r="B64" s="22" t="s">
        <v>79</v>
      </c>
      <c r="C64" s="86" t="s">
        <v>62</v>
      </c>
      <c r="D64" s="87"/>
      <c r="E64" s="34"/>
      <c r="F64" s="23" t="s">
        <v>57</v>
      </c>
      <c r="G64" s="54" t="s">
        <v>94</v>
      </c>
      <c r="H64" s="12"/>
      <c r="I64" s="12"/>
    </row>
    <row r="65" spans="1:10" s="11" customFormat="1" ht="13" x14ac:dyDescent="0.15">
      <c r="A65" s="29" t="s">
        <v>99</v>
      </c>
      <c r="B65" s="51" t="s">
        <v>46</v>
      </c>
      <c r="C65" s="88" t="s">
        <v>62</v>
      </c>
      <c r="D65" s="89"/>
      <c r="E65" s="55"/>
      <c r="F65" s="53" t="s">
        <v>58</v>
      </c>
      <c r="G65" s="56" t="s">
        <v>94</v>
      </c>
      <c r="H65" s="12"/>
      <c r="I65" s="12"/>
    </row>
    <row r="66" spans="1:10" s="11" customFormat="1" ht="26" x14ac:dyDescent="0.15">
      <c r="A66" s="29" t="s">
        <v>84</v>
      </c>
      <c r="B66" s="22" t="s">
        <v>83</v>
      </c>
      <c r="C66" s="86" t="s">
        <v>82</v>
      </c>
      <c r="D66" s="87"/>
      <c r="E66" s="19"/>
      <c r="F66" s="23" t="s">
        <v>67</v>
      </c>
      <c r="G66" s="54" t="s">
        <v>94</v>
      </c>
      <c r="H66" s="12"/>
      <c r="I66" s="12"/>
    </row>
    <row r="67" spans="1:10" s="11" customFormat="1" ht="13" x14ac:dyDescent="0.15">
      <c r="A67" s="29" t="s">
        <v>98</v>
      </c>
      <c r="B67" s="22" t="s">
        <v>46</v>
      </c>
      <c r="C67" s="60" t="s">
        <v>62</v>
      </c>
      <c r="D67" s="60"/>
      <c r="E67" s="34"/>
      <c r="F67" s="23" t="s">
        <v>58</v>
      </c>
      <c r="G67" s="54" t="s">
        <v>94</v>
      </c>
      <c r="H67" s="12"/>
      <c r="I67" s="12"/>
    </row>
    <row r="68" spans="1:10" s="11" customFormat="1" ht="13" x14ac:dyDescent="0.15">
      <c r="A68" s="52" t="s">
        <v>104</v>
      </c>
      <c r="B68" s="22" t="s">
        <v>75</v>
      </c>
      <c r="C68" s="60" t="s">
        <v>52</v>
      </c>
      <c r="D68" s="60"/>
      <c r="E68" s="34"/>
      <c r="F68" s="23" t="s">
        <v>59</v>
      </c>
      <c r="G68" s="54" t="s">
        <v>94</v>
      </c>
      <c r="H68" s="12"/>
      <c r="I68" s="12"/>
    </row>
    <row r="69" spans="1:10" s="11" customFormat="1" ht="13" x14ac:dyDescent="0.15">
      <c r="A69" s="46" t="s">
        <v>39</v>
      </c>
      <c r="B69" s="22" t="s">
        <v>49</v>
      </c>
      <c r="C69" s="60" t="s">
        <v>64</v>
      </c>
      <c r="D69" s="60"/>
      <c r="E69" s="34"/>
      <c r="F69" s="23" t="s">
        <v>57</v>
      </c>
      <c r="G69" s="54" t="s">
        <v>94</v>
      </c>
      <c r="H69" s="12"/>
      <c r="I69" s="12"/>
    </row>
    <row r="70" spans="1:10" s="11" customFormat="1" ht="13" x14ac:dyDescent="0.15">
      <c r="A70" s="29" t="s">
        <v>80</v>
      </c>
      <c r="B70" s="22" t="s">
        <v>81</v>
      </c>
      <c r="C70" s="88" t="s">
        <v>62</v>
      </c>
      <c r="D70" s="89"/>
      <c r="E70" s="34"/>
      <c r="F70" s="23" t="s">
        <v>58</v>
      </c>
      <c r="G70" s="54" t="s">
        <v>94</v>
      </c>
      <c r="H70" s="12"/>
      <c r="I70" s="12"/>
    </row>
    <row r="71" spans="1:10" s="11" customFormat="1" ht="13" x14ac:dyDescent="0.15">
      <c r="A71" s="46" t="s">
        <v>45</v>
      </c>
      <c r="B71" s="22" t="s">
        <v>47</v>
      </c>
      <c r="C71" s="60" t="s">
        <v>62</v>
      </c>
      <c r="D71" s="60"/>
      <c r="E71" s="34"/>
      <c r="F71" s="23" t="s">
        <v>60</v>
      </c>
      <c r="G71" s="54" t="s">
        <v>94</v>
      </c>
      <c r="H71" s="12"/>
      <c r="I71" s="12"/>
    </row>
    <row r="72" spans="1:10" s="11" customFormat="1" ht="26" x14ac:dyDescent="0.15">
      <c r="A72" s="29" t="s">
        <v>97</v>
      </c>
      <c r="B72" s="22" t="s">
        <v>46</v>
      </c>
      <c r="C72" s="60" t="s">
        <v>62</v>
      </c>
      <c r="D72" s="60"/>
      <c r="E72" s="34"/>
      <c r="F72" s="23" t="s">
        <v>58</v>
      </c>
      <c r="G72" s="54" t="s">
        <v>94</v>
      </c>
      <c r="H72" s="12"/>
      <c r="I72" s="12"/>
    </row>
    <row r="73" spans="1:10" s="11" customFormat="1" ht="13" x14ac:dyDescent="0.15">
      <c r="A73" s="46" t="s">
        <v>15</v>
      </c>
      <c r="B73" s="22" t="s">
        <v>20</v>
      </c>
      <c r="C73" s="60" t="s">
        <v>51</v>
      </c>
      <c r="D73" s="60"/>
      <c r="E73" s="34"/>
      <c r="F73" s="23" t="s">
        <v>57</v>
      </c>
      <c r="G73" s="54" t="s">
        <v>94</v>
      </c>
      <c r="H73" s="12"/>
      <c r="I73" s="12"/>
    </row>
    <row r="74" spans="1:10" s="11" customFormat="1" ht="13" x14ac:dyDescent="0.15">
      <c r="A74" s="46" t="s">
        <v>44</v>
      </c>
      <c r="B74" s="22" t="s">
        <v>48</v>
      </c>
      <c r="C74" s="60" t="s">
        <v>110</v>
      </c>
      <c r="D74" s="60"/>
      <c r="E74" s="34"/>
      <c r="F74" s="23" t="s">
        <v>55</v>
      </c>
      <c r="G74" s="54" t="s">
        <v>94</v>
      </c>
      <c r="H74" s="12"/>
      <c r="I74" s="12"/>
    </row>
    <row r="75" spans="1:10" s="11" customFormat="1" ht="11.5" customHeight="1" x14ac:dyDescent="0.15">
      <c r="A75" s="61" t="s">
        <v>37</v>
      </c>
      <c r="B75" s="22" t="s">
        <v>21</v>
      </c>
      <c r="C75" s="60" t="s">
        <v>52</v>
      </c>
      <c r="D75" s="60"/>
      <c r="E75" s="34"/>
      <c r="F75" s="23" t="s">
        <v>59</v>
      </c>
      <c r="G75" s="54" t="s">
        <v>94</v>
      </c>
      <c r="H75" s="12"/>
      <c r="I75" s="12"/>
    </row>
    <row r="76" spans="1:10" s="11" customFormat="1" ht="13" x14ac:dyDescent="0.15">
      <c r="A76" s="62"/>
      <c r="B76" s="22" t="s">
        <v>22</v>
      </c>
      <c r="C76" s="60" t="s">
        <v>53</v>
      </c>
      <c r="D76" s="60"/>
      <c r="E76" s="34"/>
      <c r="F76" s="23" t="s">
        <v>61</v>
      </c>
      <c r="G76" s="54" t="s">
        <v>94</v>
      </c>
      <c r="H76" s="12"/>
      <c r="I76" s="12"/>
    </row>
    <row r="77" spans="1:10" s="11" customFormat="1" ht="13" x14ac:dyDescent="0.15">
      <c r="A77" s="29" t="s">
        <v>33</v>
      </c>
      <c r="B77" s="23" t="s">
        <v>36</v>
      </c>
      <c r="C77" s="60" t="s">
        <v>112</v>
      </c>
      <c r="D77" s="60"/>
      <c r="E77" s="34"/>
      <c r="F77" s="23" t="s">
        <v>54</v>
      </c>
      <c r="G77" s="54" t="s">
        <v>94</v>
      </c>
      <c r="H77" s="12"/>
      <c r="I77" s="12"/>
    </row>
    <row r="78" spans="1:10" s="11" customFormat="1" ht="13" x14ac:dyDescent="0.15">
      <c r="A78" s="29" t="s">
        <v>100</v>
      </c>
      <c r="B78" s="22" t="s">
        <v>102</v>
      </c>
      <c r="C78" s="86" t="s">
        <v>113</v>
      </c>
      <c r="D78" s="87"/>
      <c r="E78" s="19"/>
      <c r="F78" s="23" t="s">
        <v>57</v>
      </c>
      <c r="G78" s="54" t="s">
        <v>94</v>
      </c>
      <c r="H78" s="12"/>
      <c r="I78" s="12"/>
    </row>
    <row r="79" spans="1:10" s="11" customFormat="1" ht="12" x14ac:dyDescent="0.15">
      <c r="A79" s="13"/>
      <c r="B79" s="14"/>
      <c r="C79" s="14"/>
      <c r="D79" s="15"/>
      <c r="E79" s="15"/>
      <c r="F79" s="15"/>
      <c r="G79" s="15"/>
      <c r="H79" s="12"/>
      <c r="I79" s="12"/>
      <c r="J79" s="12"/>
    </row>
    <row r="80" spans="1:10" ht="76" customHeight="1" x14ac:dyDescent="0.2">
      <c r="A80" s="64" t="s">
        <v>105</v>
      </c>
      <c r="B80" s="65"/>
      <c r="C80" s="65"/>
      <c r="D80" s="65"/>
      <c r="E80" s="65"/>
      <c r="F80" s="65"/>
      <c r="G80" s="65"/>
    </row>
  </sheetData>
  <mergeCells count="39">
    <mergeCell ref="C77:D77"/>
    <mergeCell ref="C78:D78"/>
    <mergeCell ref="C59:D59"/>
    <mergeCell ref="C71:D71"/>
    <mergeCell ref="A75:A76"/>
    <mergeCell ref="C75:D75"/>
    <mergeCell ref="C76:D76"/>
    <mergeCell ref="A80:G80"/>
    <mergeCell ref="A2:G2"/>
    <mergeCell ref="A27:G27"/>
    <mergeCell ref="C55:E55"/>
    <mergeCell ref="A3:G3"/>
    <mergeCell ref="B4:B5"/>
    <mergeCell ref="F4:G4"/>
    <mergeCell ref="B28:B29"/>
    <mergeCell ref="F28:G28"/>
    <mergeCell ref="C56:D56"/>
    <mergeCell ref="A30:A31"/>
    <mergeCell ref="A32:A33"/>
    <mergeCell ref="A56:A57"/>
    <mergeCell ref="C74:D74"/>
    <mergeCell ref="A49:A50"/>
    <mergeCell ref="C66:D66"/>
    <mergeCell ref="C57:D57"/>
    <mergeCell ref="A58:A59"/>
    <mergeCell ref="C72:D72"/>
    <mergeCell ref="C73:D73"/>
    <mergeCell ref="A1:G1"/>
    <mergeCell ref="C67:D67"/>
    <mergeCell ref="C68:D68"/>
    <mergeCell ref="C69:D69"/>
    <mergeCell ref="C70:D70"/>
    <mergeCell ref="C60:D60"/>
    <mergeCell ref="C61:D61"/>
    <mergeCell ref="C62:D62"/>
    <mergeCell ref="C63:D63"/>
    <mergeCell ref="C64:D64"/>
    <mergeCell ref="C65:D65"/>
    <mergeCell ref="C58:D58"/>
  </mergeCells>
  <pageMargins left="0.7" right="0.7" top="0.75" bottom="0.75" header="0.3" footer="0.3"/>
  <pageSetup scale="7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E3136-3C4C-9A48-AFB8-5CD3939C1828}">
  <sheetPr codeName="Sheet2">
    <pageSetUpPr fitToPage="1"/>
  </sheetPr>
  <dimension ref="A1:J29"/>
  <sheetViews>
    <sheetView zoomScale="89" zoomScaleNormal="130" workbookViewId="0">
      <selection activeCell="K22" sqref="K22"/>
    </sheetView>
  </sheetViews>
  <sheetFormatPr baseColWidth="10" defaultColWidth="8.83203125" defaultRowHeight="15" x14ac:dyDescent="0.2"/>
  <cols>
    <col min="1" max="1" width="23.1640625" customWidth="1"/>
    <col min="2" max="2" width="24.5" customWidth="1"/>
    <col min="3" max="3" width="26.83203125" customWidth="1"/>
    <col min="4" max="4" width="21" customWidth="1"/>
    <col min="5" max="5" width="21.1640625" hidden="1" customWidth="1"/>
    <col min="6" max="6" width="14.83203125" customWidth="1"/>
    <col min="7" max="7" width="14.1640625" customWidth="1"/>
  </cols>
  <sheetData>
    <row r="1" spans="1:9" ht="77" customHeight="1" x14ac:dyDescent="0.2">
      <c r="A1" s="90"/>
      <c r="B1" s="90"/>
      <c r="C1" s="90"/>
      <c r="D1" s="90"/>
      <c r="E1" s="90"/>
      <c r="F1" s="90"/>
      <c r="G1" s="90"/>
    </row>
    <row r="2" spans="1:9" s="8" customFormat="1" ht="48" customHeight="1" x14ac:dyDescent="0.15">
      <c r="A2" s="66" t="s">
        <v>65</v>
      </c>
      <c r="B2" s="66"/>
      <c r="C2" s="66"/>
      <c r="D2" s="66"/>
      <c r="E2" s="66"/>
      <c r="F2" s="66"/>
      <c r="G2" s="66"/>
    </row>
    <row r="3" spans="1:9" x14ac:dyDescent="0.2">
      <c r="A3" s="73" t="s">
        <v>0</v>
      </c>
      <c r="B3" s="74"/>
      <c r="C3" s="74"/>
      <c r="D3" s="74"/>
      <c r="E3" s="74"/>
      <c r="F3" s="74"/>
      <c r="G3" s="75"/>
    </row>
    <row r="4" spans="1:9" ht="16" thickBot="1" x14ac:dyDescent="0.25">
      <c r="A4" s="24" t="s">
        <v>17</v>
      </c>
      <c r="B4" s="76" t="s">
        <v>1</v>
      </c>
      <c r="C4" s="26" t="s">
        <v>89</v>
      </c>
      <c r="D4" s="1" t="s">
        <v>2</v>
      </c>
      <c r="E4" s="2" t="s">
        <v>3</v>
      </c>
      <c r="F4" s="78" t="s">
        <v>4</v>
      </c>
      <c r="G4" s="79"/>
    </row>
    <row r="5" spans="1:9" x14ac:dyDescent="0.2">
      <c r="A5" s="24" t="s">
        <v>5</v>
      </c>
      <c r="B5" s="77"/>
      <c r="C5" s="26"/>
      <c r="D5" s="1" t="s">
        <v>6</v>
      </c>
      <c r="E5" s="3"/>
      <c r="F5" s="4" t="s">
        <v>7</v>
      </c>
      <c r="G5" s="5" t="s">
        <v>8</v>
      </c>
    </row>
    <row r="6" spans="1:9" s="8" customFormat="1" ht="13" x14ac:dyDescent="0.15">
      <c r="A6" s="7" t="s">
        <v>118</v>
      </c>
      <c r="B6" s="22" t="s">
        <v>119</v>
      </c>
      <c r="C6" s="22" t="s">
        <v>120</v>
      </c>
      <c r="D6" s="17">
        <v>10</v>
      </c>
      <c r="E6" s="57">
        <v>0.74099999999999999</v>
      </c>
      <c r="F6" s="21">
        <f t="shared" ref="F6" si="0">D6*E6</f>
        <v>7.41</v>
      </c>
      <c r="G6" s="21">
        <f t="shared" ref="G6" si="1">(F6/16)*9</f>
        <v>4.1681249999999999</v>
      </c>
      <c r="I6" s="10"/>
    </row>
    <row r="7" spans="1:9" s="8" customFormat="1" ht="13" x14ac:dyDescent="0.15">
      <c r="A7" s="82" t="s">
        <v>121</v>
      </c>
      <c r="B7" s="23" t="s">
        <v>122</v>
      </c>
      <c r="C7" s="23" t="s">
        <v>123</v>
      </c>
      <c r="D7" s="17">
        <v>10</v>
      </c>
      <c r="E7" s="57">
        <v>0.13300000000000001</v>
      </c>
      <c r="F7" s="21">
        <f>D7*E7</f>
        <v>1.33</v>
      </c>
      <c r="G7" s="21">
        <f>(F7/16)*9</f>
        <v>0.74812500000000004</v>
      </c>
      <c r="I7" s="10"/>
    </row>
    <row r="8" spans="1:9" s="8" customFormat="1" ht="13" x14ac:dyDescent="0.15">
      <c r="A8" s="82"/>
      <c r="B8" s="23" t="s">
        <v>124</v>
      </c>
      <c r="C8" s="23" t="s">
        <v>125</v>
      </c>
      <c r="D8" s="17">
        <v>10</v>
      </c>
      <c r="E8" s="57">
        <v>0.115</v>
      </c>
      <c r="F8" s="21">
        <f>D8*E8</f>
        <v>1.1500000000000001</v>
      </c>
      <c r="G8" s="21">
        <f>(F8/16)*9</f>
        <v>0.64687500000000009</v>
      </c>
      <c r="I8" s="10"/>
    </row>
    <row r="9" spans="1:9" s="8" customFormat="1" ht="13" x14ac:dyDescent="0.15">
      <c r="A9" s="7" t="s">
        <v>126</v>
      </c>
      <c r="B9" s="23" t="s">
        <v>127</v>
      </c>
      <c r="C9" s="23" t="s">
        <v>128</v>
      </c>
      <c r="D9" s="17">
        <v>10</v>
      </c>
      <c r="E9" s="57">
        <v>4.2000000000000003E-2</v>
      </c>
      <c r="F9" s="21">
        <f t="shared" ref="F9" si="2">D9*E9</f>
        <v>0.42000000000000004</v>
      </c>
      <c r="G9" s="21">
        <f t="shared" ref="G9" si="3">(F9/16)*9</f>
        <v>0.23625000000000002</v>
      </c>
      <c r="I9" s="9"/>
    </row>
    <row r="10" spans="1:9" s="8" customFormat="1" ht="13" x14ac:dyDescent="0.15">
      <c r="A10" s="29" t="s">
        <v>114</v>
      </c>
      <c r="B10" s="22" t="s">
        <v>50</v>
      </c>
      <c r="C10" s="23" t="s">
        <v>58</v>
      </c>
      <c r="D10" s="17">
        <v>10</v>
      </c>
      <c r="E10" s="19">
        <v>6.2E-2</v>
      </c>
      <c r="F10" s="21">
        <f>D10*E10</f>
        <v>0.62</v>
      </c>
      <c r="G10" s="21">
        <f>(F10/16)*9</f>
        <v>0.34875</v>
      </c>
      <c r="I10" s="10"/>
    </row>
    <row r="11" spans="1:9" s="8" customFormat="1" ht="12" x14ac:dyDescent="0.15">
      <c r="A11" s="45"/>
      <c r="B11" s="45"/>
      <c r="C11" s="45"/>
      <c r="D11" s="45"/>
      <c r="E11" s="45"/>
      <c r="F11" s="45"/>
      <c r="G11" s="45"/>
    </row>
    <row r="12" spans="1:9" ht="16" thickBot="1" x14ac:dyDescent="0.25">
      <c r="A12" s="67" t="s">
        <v>10</v>
      </c>
      <c r="B12" s="68"/>
      <c r="C12" s="68"/>
      <c r="D12" s="68"/>
      <c r="E12" s="68"/>
      <c r="F12" s="68"/>
      <c r="G12" s="69"/>
    </row>
    <row r="13" spans="1:9" ht="16" thickBot="1" x14ac:dyDescent="0.25">
      <c r="A13" s="25" t="s">
        <v>16</v>
      </c>
      <c r="B13" s="80" t="s">
        <v>11</v>
      </c>
      <c r="C13" s="25" t="s">
        <v>89</v>
      </c>
      <c r="D13" s="1" t="s">
        <v>2</v>
      </c>
      <c r="E13" s="3" t="s">
        <v>3</v>
      </c>
      <c r="F13" s="78" t="s">
        <v>4</v>
      </c>
      <c r="G13" s="79"/>
    </row>
    <row r="14" spans="1:9" x14ac:dyDescent="0.2">
      <c r="A14" s="26" t="s">
        <v>5</v>
      </c>
      <c r="B14" s="81"/>
      <c r="C14" s="26"/>
      <c r="D14" s="1" t="s">
        <v>6</v>
      </c>
      <c r="E14" s="3"/>
      <c r="F14" s="4" t="s">
        <v>7</v>
      </c>
      <c r="G14" s="5" t="s">
        <v>12</v>
      </c>
    </row>
    <row r="15" spans="1:9" s="20" customFormat="1" ht="11.25" customHeight="1" x14ac:dyDescent="0.15">
      <c r="A15" s="29" t="s">
        <v>118</v>
      </c>
      <c r="B15" s="22" t="s">
        <v>129</v>
      </c>
      <c r="C15" s="22" t="s">
        <v>120</v>
      </c>
      <c r="D15" s="17">
        <v>10</v>
      </c>
      <c r="E15" s="58">
        <v>1.94</v>
      </c>
      <c r="F15" s="21">
        <f t="shared" ref="F15:F18" si="4">D15*E15</f>
        <v>19.399999999999999</v>
      </c>
      <c r="G15" s="21">
        <f t="shared" ref="G15:G18" si="5">(F15/16)*9</f>
        <v>10.9125</v>
      </c>
    </row>
    <row r="16" spans="1:9" s="20" customFormat="1" ht="12" x14ac:dyDescent="0.15">
      <c r="A16" s="82" t="s">
        <v>121</v>
      </c>
      <c r="B16" s="22" t="s">
        <v>130</v>
      </c>
      <c r="C16" s="22" t="s">
        <v>123</v>
      </c>
      <c r="D16" s="17">
        <v>10</v>
      </c>
      <c r="E16" s="58">
        <v>1.331</v>
      </c>
      <c r="F16" s="21">
        <f t="shared" si="4"/>
        <v>13.309999999999999</v>
      </c>
      <c r="G16" s="21">
        <f t="shared" si="5"/>
        <v>7.4868749999999995</v>
      </c>
    </row>
    <row r="17" spans="1:10" s="20" customFormat="1" ht="12" x14ac:dyDescent="0.15">
      <c r="A17" s="82"/>
      <c r="B17" s="22" t="s">
        <v>131</v>
      </c>
      <c r="C17" s="22" t="s">
        <v>125</v>
      </c>
      <c r="D17" s="17">
        <v>10</v>
      </c>
      <c r="E17" s="58">
        <v>1.4790000000000001</v>
      </c>
      <c r="F17" s="21">
        <f t="shared" si="4"/>
        <v>14.790000000000001</v>
      </c>
      <c r="G17" s="21">
        <f t="shared" si="5"/>
        <v>8.3193750000000009</v>
      </c>
    </row>
    <row r="18" spans="1:10" s="20" customFormat="1" ht="13" x14ac:dyDescent="0.15">
      <c r="A18" s="7" t="s">
        <v>126</v>
      </c>
      <c r="B18" s="22" t="s">
        <v>132</v>
      </c>
      <c r="C18" s="22" t="s">
        <v>128</v>
      </c>
      <c r="D18" s="17">
        <v>10</v>
      </c>
      <c r="E18" s="58">
        <v>1.274</v>
      </c>
      <c r="F18" s="21">
        <f t="shared" si="4"/>
        <v>12.74</v>
      </c>
      <c r="G18" s="21">
        <f t="shared" si="5"/>
        <v>7.1662499999999998</v>
      </c>
    </row>
    <row r="19" spans="1:10" s="20" customFormat="1" ht="13" x14ac:dyDescent="0.15">
      <c r="A19" s="29" t="s">
        <v>114</v>
      </c>
      <c r="B19" s="22" t="s">
        <v>115</v>
      </c>
      <c r="C19" s="36" t="s">
        <v>88</v>
      </c>
      <c r="D19" s="17">
        <v>10</v>
      </c>
      <c r="E19" s="18">
        <v>1.2250000000000001</v>
      </c>
      <c r="F19" s="21">
        <f>D19*E19</f>
        <v>12.25</v>
      </c>
      <c r="G19" s="21">
        <f>(F19/16)*9</f>
        <v>6.890625</v>
      </c>
    </row>
    <row r="20" spans="1:10" s="8" customFormat="1" ht="12" x14ac:dyDescent="0.15">
      <c r="A20" s="40"/>
      <c r="B20" s="41"/>
      <c r="C20" s="41"/>
      <c r="D20" s="42"/>
      <c r="E20" s="43"/>
      <c r="F20" s="44"/>
      <c r="G20" s="44"/>
    </row>
    <row r="21" spans="1:10" s="6" customFormat="1" ht="14" thickBot="1" x14ac:dyDescent="0.2">
      <c r="A21" s="31" t="s">
        <v>13</v>
      </c>
      <c r="B21" s="32"/>
      <c r="C21" s="32"/>
      <c r="D21" s="32"/>
      <c r="E21" s="32"/>
      <c r="F21" s="33"/>
      <c r="G21" s="33"/>
    </row>
    <row r="22" spans="1:10" s="6" customFormat="1" ht="29" customHeight="1" x14ac:dyDescent="0.15">
      <c r="A22" s="27" t="s">
        <v>14</v>
      </c>
      <c r="B22" s="28" t="s">
        <v>23</v>
      </c>
      <c r="C22" s="70" t="s">
        <v>19</v>
      </c>
      <c r="D22" s="71"/>
      <c r="E22" s="72"/>
      <c r="F22" s="28" t="s">
        <v>63</v>
      </c>
      <c r="G22" s="28" t="s">
        <v>93</v>
      </c>
      <c r="H22" s="16"/>
      <c r="I22" s="16"/>
    </row>
    <row r="23" spans="1:10" s="8" customFormat="1" ht="13" x14ac:dyDescent="0.15">
      <c r="A23" s="46" t="s">
        <v>118</v>
      </c>
      <c r="B23" s="22" t="s">
        <v>133</v>
      </c>
      <c r="C23" s="91" t="s">
        <v>134</v>
      </c>
      <c r="D23" s="91"/>
      <c r="E23" s="23"/>
      <c r="F23" s="23" t="s">
        <v>54</v>
      </c>
      <c r="G23" s="59">
        <v>0.67291666666666661</v>
      </c>
      <c r="I23" s="10"/>
    </row>
    <row r="24" spans="1:10" s="8" customFormat="1" ht="13" x14ac:dyDescent="0.15">
      <c r="A24" s="83" t="s">
        <v>121</v>
      </c>
      <c r="B24" s="22" t="s">
        <v>135</v>
      </c>
      <c r="C24" s="60" t="s">
        <v>52</v>
      </c>
      <c r="D24" s="60"/>
      <c r="E24" s="29"/>
      <c r="F24" s="23" t="s">
        <v>59</v>
      </c>
      <c r="G24" s="54" t="s">
        <v>94</v>
      </c>
      <c r="I24" s="10"/>
    </row>
    <row r="25" spans="1:10" s="8" customFormat="1" ht="13" x14ac:dyDescent="0.15">
      <c r="A25" s="83"/>
      <c r="B25" s="22" t="s">
        <v>136</v>
      </c>
      <c r="C25" s="60" t="s">
        <v>137</v>
      </c>
      <c r="D25" s="60"/>
      <c r="E25" s="29"/>
      <c r="F25" s="23" t="s">
        <v>60</v>
      </c>
      <c r="G25" s="54" t="s">
        <v>94</v>
      </c>
      <c r="I25" s="10"/>
    </row>
    <row r="26" spans="1:10" s="8" customFormat="1" ht="13" x14ac:dyDescent="0.15">
      <c r="A26" s="46" t="s">
        <v>126</v>
      </c>
      <c r="B26" s="22" t="s">
        <v>138</v>
      </c>
      <c r="C26" s="60" t="s">
        <v>139</v>
      </c>
      <c r="D26" s="60"/>
      <c r="E26" s="29"/>
      <c r="F26" s="23" t="s">
        <v>58</v>
      </c>
      <c r="G26" s="54" t="s">
        <v>94</v>
      </c>
      <c r="I26" s="10"/>
    </row>
    <row r="27" spans="1:10" s="11" customFormat="1" ht="13" x14ac:dyDescent="0.15">
      <c r="A27" s="46" t="s">
        <v>114</v>
      </c>
      <c r="B27" s="22" t="s">
        <v>116</v>
      </c>
      <c r="C27" s="60" t="s">
        <v>117</v>
      </c>
      <c r="D27" s="60"/>
      <c r="E27" s="34"/>
      <c r="F27" s="23" t="s">
        <v>58</v>
      </c>
      <c r="G27" s="54" t="s">
        <v>94</v>
      </c>
      <c r="H27" s="12"/>
      <c r="I27" s="12"/>
    </row>
    <row r="28" spans="1:10" s="11" customFormat="1" ht="12" x14ac:dyDescent="0.15">
      <c r="A28" s="13"/>
      <c r="B28" s="14"/>
      <c r="C28" s="14"/>
      <c r="D28" s="15"/>
      <c r="E28" s="15"/>
      <c r="F28" s="15"/>
      <c r="G28" s="15"/>
      <c r="H28" s="12"/>
      <c r="I28" s="12"/>
      <c r="J28" s="12"/>
    </row>
    <row r="29" spans="1:10" ht="76" customHeight="1" x14ac:dyDescent="0.2">
      <c r="A29" s="64" t="s">
        <v>105</v>
      </c>
      <c r="B29" s="65"/>
      <c r="C29" s="65"/>
      <c r="D29" s="65"/>
      <c r="E29" s="65"/>
      <c r="F29" s="65"/>
      <c r="G29" s="65"/>
    </row>
  </sheetData>
  <mergeCells count="18">
    <mergeCell ref="C26:D26"/>
    <mergeCell ref="C27:D27"/>
    <mergeCell ref="A29:G29"/>
    <mergeCell ref="A7:A8"/>
    <mergeCell ref="C23:D23"/>
    <mergeCell ref="A24:A25"/>
    <mergeCell ref="C24:D24"/>
    <mergeCell ref="C25:D25"/>
    <mergeCell ref="B13:B14"/>
    <mergeCell ref="F13:G13"/>
    <mergeCell ref="A16:A17"/>
    <mergeCell ref="C22:E22"/>
    <mergeCell ref="A12:G12"/>
    <mergeCell ref="A1:G1"/>
    <mergeCell ref="A2:G2"/>
    <mergeCell ref="A3:G3"/>
    <mergeCell ref="B4:B5"/>
    <mergeCell ref="F4:G4"/>
  </mergeCells>
  <pageMargins left="0.7" right="0.7" top="0.75" bottom="0.75" header="0.3" footer="0.3"/>
  <pageSetup scale="7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4467C80CB133468421ED1CF48C884D" ma:contentTypeVersion="13" ma:contentTypeDescription="Crée un document." ma:contentTypeScope="" ma:versionID="fdcda0b17a2df1bf297d80e0baebefbb">
  <xsd:schema xmlns:xsd="http://www.w3.org/2001/XMLSchema" xmlns:xs="http://www.w3.org/2001/XMLSchema" xmlns:p="http://schemas.microsoft.com/office/2006/metadata/properties" xmlns:ns3="6bafb568-9ec1-4b8c-ba01-870440e92f04" xmlns:ns4="2bf34d15-e86a-4ef3-8c3b-9ba55284effc" targetNamespace="http://schemas.microsoft.com/office/2006/metadata/properties" ma:root="true" ma:fieldsID="e757542bec9074110f3078b777d44923" ns3:_="" ns4:_="">
    <xsd:import namespace="6bafb568-9ec1-4b8c-ba01-870440e92f04"/>
    <xsd:import namespace="2bf34d15-e86a-4ef3-8c3b-9ba55284eff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fb568-9ec1-4b8c-ba01-870440e92f04"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f34d15-e86a-4ef3-8c3b-9ba55284eff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FFBA01-95D6-457F-877B-6E34E194DC43}">
  <ds:schemaRefs>
    <ds:schemaRef ds:uri="http://schemas.microsoft.com/sharepoint/v3/contenttype/forms"/>
  </ds:schemaRefs>
</ds:datastoreItem>
</file>

<file path=customXml/itemProps2.xml><?xml version="1.0" encoding="utf-8"?>
<ds:datastoreItem xmlns:ds="http://schemas.openxmlformats.org/officeDocument/2006/customXml" ds:itemID="{93FD29D4-909E-42AB-B836-24E8DC024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afb568-9ec1-4b8c-ba01-870440e92f04"/>
    <ds:schemaRef ds:uri="2bf34d15-e86a-4ef3-8c3b-9ba55284ef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9DF13F-B9E7-459C-AA29-D38123BB7BE9}">
  <ds:schemaRefs>
    <ds:schemaRef ds:uri="http://schemas.microsoft.com/office/2006/metadata/properties"/>
    <ds:schemaRef ds:uri="6bafb568-9ec1-4b8c-ba01-870440e92f0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bf34d15-e86a-4ef3-8c3b-9ba55284effc"/>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Current Cameras</vt:lpstr>
      <vt:lpstr>Discontinued Cameras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Milestone AV Technologies/Team Vaddio</dc:creator>
  <cp:keywords/>
  <dc:description/>
  <cp:lastModifiedBy>Connor Petit</cp:lastModifiedBy>
  <cp:revision/>
  <cp:lastPrinted>2019-08-22T20:17:37Z</cp:lastPrinted>
  <dcterms:created xsi:type="dcterms:W3CDTF">2017-07-14T17:59:51Z</dcterms:created>
  <dcterms:modified xsi:type="dcterms:W3CDTF">2024-02-15T23:12:04Z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0x010100EC4467C80CB133468421ED1CF48C884D</vt:lpwstr>
  </property>
</Properties>
</file>